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5" windowWidth="18195" windowHeight="11820"/>
  </bookViews>
  <sheets>
    <sheet name="Balanço" sheetId="17" r:id="rId1"/>
    <sheet name="Janeiro" sheetId="1" r:id="rId2"/>
    <sheet name="Fevereiro" sheetId="6" r:id="rId3"/>
    <sheet name="Plan2" sheetId="2" state="hidden" r:id="rId4"/>
    <sheet name="Plan3" sheetId="3" state="hidden" r:id="rId5"/>
    <sheet name="Março" sheetId="7" r:id="rId6"/>
    <sheet name="Abril" sheetId="8" r:id="rId7"/>
    <sheet name="Maio" sheetId="9" r:id="rId8"/>
    <sheet name="Junho" sheetId="10" r:id="rId9"/>
    <sheet name="Julho" sheetId="11" r:id="rId10"/>
    <sheet name="Agosto" sheetId="12" r:id="rId11"/>
    <sheet name="Setembro" sheetId="13" r:id="rId12"/>
    <sheet name="Outubro" sheetId="14" r:id="rId13"/>
    <sheet name="Novembro" sheetId="15" r:id="rId14"/>
    <sheet name="Dezembro" sheetId="16" r:id="rId15"/>
    <sheet name="Demonstrativo Final" sheetId="18" r:id="rId16"/>
    <sheet name="Referências" sheetId="19" r:id="rId17"/>
  </sheets>
  <definedNames>
    <definedName name="_xlnm._FilterDatabase" localSheetId="15" hidden="1">'Demonstrativo Final'!$B$3:$F$3</definedName>
    <definedName name="Abril">Referências!$E$7:$E$37</definedName>
    <definedName name="Agosto">Referências!$I$7:$I$38</definedName>
    <definedName name="Classificação">Referências!$O$32:$O$34</definedName>
    <definedName name="Dezembro">Referências!$M$7:$M$38</definedName>
    <definedName name="Fevereiro">Referências!$C$7:$C$35</definedName>
    <definedName name="Janeiro">Referências!$B$7:$B$38</definedName>
    <definedName name="Julho">Referências!$H$7:$H$38</definedName>
    <definedName name="Junho">Referências!$G$7:$G$37</definedName>
    <definedName name="Maio">Referências!$F$7:$F$38</definedName>
    <definedName name="Março">Referências!$D$7:$D$38</definedName>
    <definedName name="Movimentação">Referências!$O$6:$O$29</definedName>
    <definedName name="Novembro">Referências!$L$7:$L$37</definedName>
    <definedName name="Outubro">Referências!$K$7:$K$38</definedName>
    <definedName name="Setembro">Referências!$J$7:$J$37</definedName>
  </definedNames>
  <calcPr calcId="125725"/>
</workbook>
</file>

<file path=xl/calcChain.xml><?xml version="1.0" encoding="utf-8"?>
<calcChain xmlns="http://schemas.openxmlformats.org/spreadsheetml/2006/main">
  <c r="I43" i="11"/>
  <c r="H21" i="16" l="1"/>
  <c r="C15" i="18" s="1"/>
  <c r="B21" i="16"/>
  <c r="H26" s="1"/>
  <c r="H18" i="15"/>
  <c r="B18"/>
  <c r="D14" i="18" s="1"/>
  <c r="H21" i="14"/>
  <c r="B21"/>
  <c r="H26" s="1"/>
  <c r="H28" i="13"/>
  <c r="B28"/>
  <c r="H33" s="1"/>
  <c r="H19" i="12"/>
  <c r="H25" s="1"/>
  <c r="B19"/>
  <c r="H24" s="1"/>
  <c r="H26" i="11"/>
  <c r="B26"/>
  <c r="H20" i="10"/>
  <c r="B20"/>
  <c r="D9" i="18" s="1"/>
  <c r="H12" i="9"/>
  <c r="B12"/>
  <c r="D8" i="18" s="1"/>
  <c r="H14" i="8"/>
  <c r="H12" i="1"/>
  <c r="H13" i="6"/>
  <c r="H12" i="7"/>
  <c r="B14" i="8"/>
  <c r="H19" s="1"/>
  <c r="B12" i="7"/>
  <c r="D6" i="18" s="1"/>
  <c r="B12" i="1"/>
  <c r="H17" s="1"/>
  <c r="B13" i="6"/>
  <c r="D5" i="18" s="1"/>
  <c r="H16" i="1"/>
  <c r="D10" i="18" l="1"/>
  <c r="C6"/>
  <c r="I29" i="7"/>
  <c r="F29"/>
  <c r="H19" i="6"/>
  <c r="I30"/>
  <c r="F30"/>
  <c r="D13" i="18"/>
  <c r="H27" i="14"/>
  <c r="F38"/>
  <c r="I38"/>
  <c r="C12" i="18"/>
  <c r="F45" i="13"/>
  <c r="I45"/>
  <c r="C11" i="18"/>
  <c r="F36" i="12"/>
  <c r="I36"/>
  <c r="H32" i="11"/>
  <c r="F43"/>
  <c r="C9" i="18"/>
  <c r="F37" i="10"/>
  <c r="I37"/>
  <c r="H18" i="9"/>
  <c r="F29"/>
  <c r="I29"/>
  <c r="C7" i="18"/>
  <c r="I31" i="8"/>
  <c r="F31"/>
  <c r="H18" i="1"/>
  <c r="I29"/>
  <c r="F29"/>
  <c r="I38" i="16"/>
  <c r="F38"/>
  <c r="H27"/>
  <c r="C14" i="18"/>
  <c r="F35" i="15"/>
  <c r="I35"/>
  <c r="D11" i="18"/>
  <c r="C13"/>
  <c r="H24" i="15"/>
  <c r="H34" i="13"/>
  <c r="D12" i="18"/>
  <c r="C10"/>
  <c r="H18" i="7"/>
  <c r="C5" i="18"/>
  <c r="H18" i="6"/>
  <c r="C4" i="18"/>
  <c r="H26" i="10"/>
  <c r="D15" i="18"/>
  <c r="H23" i="15"/>
  <c r="H31" i="11"/>
  <c r="H25" i="10"/>
  <c r="H17" i="9"/>
  <c r="C8" i="18"/>
  <c r="D7"/>
  <c r="H20" i="8"/>
  <c r="D4" i="18"/>
  <c r="B13" i="1"/>
  <c r="B4" i="6" s="1"/>
  <c r="E4" i="18" l="1"/>
  <c r="B14" i="6" l="1"/>
  <c r="B4" i="7" s="1"/>
  <c r="H17" i="6"/>
  <c r="H16" i="7" l="1"/>
  <c r="E5" i="18"/>
  <c r="F5" s="1"/>
  <c r="B13" i="7"/>
  <c r="H17" s="1"/>
  <c r="B4" i="8" l="1"/>
  <c r="E6" i="18"/>
  <c r="F6" s="1"/>
  <c r="B15" i="8" l="1"/>
  <c r="B4" i="9" s="1"/>
  <c r="H18" i="8"/>
  <c r="E7" i="18" l="1"/>
  <c r="F7" s="1"/>
  <c r="B13" i="9"/>
  <c r="E8" i="18" s="1"/>
  <c r="H16" i="9"/>
  <c r="F8" i="18" l="1"/>
  <c r="B4" i="10"/>
  <c r="B21" l="1"/>
  <c r="B4" i="11" s="1"/>
  <c r="B27" s="1"/>
  <c r="H24" i="10"/>
  <c r="E9" i="18" l="1"/>
  <c r="F9" s="1"/>
  <c r="H30" i="11"/>
  <c r="B4" i="12" l="1"/>
  <c r="E10" i="18"/>
  <c r="F10" s="1"/>
  <c r="H23" i="12" l="1"/>
  <c r="B20"/>
  <c r="E11" i="18" l="1"/>
  <c r="F11" s="1"/>
  <c r="B4" i="13"/>
  <c r="H32" l="1"/>
  <c r="B29"/>
  <c r="B4" i="14" l="1"/>
  <c r="E12" i="18"/>
  <c r="F12" s="1"/>
  <c r="H25" i="14" l="1"/>
  <c r="B22"/>
  <c r="B4" i="15" l="1"/>
  <c r="E13" i="18"/>
  <c r="F13" s="1"/>
  <c r="H22" i="15" l="1"/>
  <c r="B19"/>
  <c r="B4" i="16" l="1"/>
  <c r="E14" i="18"/>
  <c r="F14" s="1"/>
  <c r="H25" i="16" l="1"/>
  <c r="B22"/>
  <c r="E15" i="18" s="1"/>
  <c r="F15" s="1"/>
</calcChain>
</file>

<file path=xl/comments1.xml><?xml version="1.0" encoding="utf-8"?>
<comments xmlns="http://schemas.openxmlformats.org/spreadsheetml/2006/main">
  <authors>
    <author>Harion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>Banco XXX
Agência: XXXX
Conta: XXXX-X</t>
        </r>
      </text>
    </comment>
  </commentList>
</comments>
</file>

<file path=xl/comments2.xml><?xml version="1.0" encoding="utf-8"?>
<comments xmlns="http://schemas.openxmlformats.org/spreadsheetml/2006/main">
  <authors>
    <author>Harion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 xml:space="preserve">Ganho Total:
</t>
        </r>
        <r>
          <rPr>
            <sz val="9"/>
            <color indexed="81"/>
            <rFont val="Tahoma"/>
            <family val="2"/>
          </rPr>
          <t>Entradas em Conta Corrente Mensal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Gasto Total:</t>
        </r>
        <r>
          <rPr>
            <sz val="9"/>
            <color indexed="81"/>
            <rFont val="Tahoma"/>
            <family val="2"/>
          </rPr>
          <t xml:space="preserve">
Saídas em Conta Corrente Mensal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Saldo Final:</t>
        </r>
        <r>
          <rPr>
            <sz val="9"/>
            <color indexed="81"/>
            <rFont val="Tahoma"/>
            <family val="2"/>
          </rPr>
          <t xml:space="preserve">
Quantia Final em Conta Corrente, de cada Mês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Desempenho:</t>
        </r>
        <r>
          <rPr>
            <sz val="9"/>
            <color indexed="81"/>
            <rFont val="Tahoma"/>
            <family val="2"/>
          </rPr>
          <t xml:space="preserve">
Desempenho em Relação ao Mês Anterior (Expresso em Porcentagem)</t>
        </r>
      </text>
    </comment>
  </commentList>
</comments>
</file>

<file path=xl/comments3.xml><?xml version="1.0" encoding="utf-8"?>
<comments xmlns="http://schemas.openxmlformats.org/spreadsheetml/2006/main">
  <authors>
    <author>Harion</author>
  </authors>
  <commentList>
    <comment ref="O5" authorId="0">
      <text>
        <r>
          <rPr>
            <b/>
            <sz val="9"/>
            <color indexed="81"/>
            <rFont val="Tahoma"/>
            <family val="2"/>
          </rPr>
          <t>Tipo de Movimentação:</t>
        </r>
        <r>
          <rPr>
            <sz val="9"/>
            <color indexed="81"/>
            <rFont val="Tahoma"/>
            <family val="2"/>
          </rPr>
          <t xml:space="preserve">
Indica, evidentemente, a maneira da movimentação realizada.</t>
        </r>
      </text>
    </comment>
    <comment ref="O31" authorId="0">
      <text>
        <r>
          <rPr>
            <b/>
            <sz val="9"/>
            <color indexed="81"/>
            <rFont val="Tahoma"/>
            <family val="2"/>
          </rPr>
          <t>Classificação:</t>
        </r>
        <r>
          <rPr>
            <sz val="9"/>
            <color indexed="81"/>
            <rFont val="Tahoma"/>
            <family val="2"/>
          </rPr>
          <t xml:space="preserve">
Classificação quanto à Origem:
- </t>
        </r>
        <r>
          <rPr>
            <u/>
            <sz val="9"/>
            <color indexed="81"/>
            <rFont val="Tahoma"/>
            <family val="2"/>
          </rPr>
          <t>Fixa</t>
        </r>
        <r>
          <rPr>
            <sz val="9"/>
            <color indexed="81"/>
            <rFont val="Tahoma"/>
            <family val="2"/>
          </rPr>
          <t xml:space="preserve">: Independem do nível de atividade.
- </t>
        </r>
        <r>
          <rPr>
            <u/>
            <sz val="9"/>
            <color indexed="81"/>
            <rFont val="Tahoma"/>
            <family val="2"/>
          </rPr>
          <t>Variável</t>
        </r>
        <r>
          <rPr>
            <sz val="9"/>
            <color indexed="81"/>
            <rFont val="Tahoma"/>
            <family val="2"/>
          </rPr>
          <t>: Variam de acordo as necessidades.</t>
        </r>
      </text>
    </comment>
  </commentList>
</comments>
</file>

<file path=xl/sharedStrings.xml><?xml version="1.0" encoding="utf-8"?>
<sst xmlns="http://schemas.openxmlformats.org/spreadsheetml/2006/main" count="378" uniqueCount="89">
  <si>
    <t>TOTAL</t>
  </si>
  <si>
    <t>Gastos</t>
  </si>
  <si>
    <t>Ganhos</t>
  </si>
  <si>
    <t>Conta Corrente</t>
  </si>
  <si>
    <t>Balanço - Conta Corrente</t>
  </si>
  <si>
    <t>Janeiro</t>
  </si>
  <si>
    <t>Meses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</si>
  <si>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</si>
  <si>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</si>
  <si>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</si>
  <si>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</si>
  <si>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</si>
  <si>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</si>
  <si>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</si>
  <si>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</si>
  <si>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</si>
  <si>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</si>
  <si>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</si>
  <si>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Mês</t>
  </si>
  <si>
    <t>Saldo Final</t>
  </si>
  <si>
    <t>Desempenho</t>
  </si>
  <si>
    <t>Gasto Total</t>
  </si>
  <si>
    <t>Ganho Total</t>
  </si>
  <si>
    <t>Valor</t>
  </si>
  <si>
    <t>Nome</t>
  </si>
  <si>
    <t>Classificação</t>
  </si>
  <si>
    <t>Fixo</t>
  </si>
  <si>
    <t>Variável</t>
  </si>
  <si>
    <t>Saldo Anterior</t>
  </si>
  <si>
    <t>Saldo Inicial (Mês)</t>
  </si>
  <si>
    <t>Indicativo Mensal</t>
  </si>
  <si>
    <t>Referências</t>
  </si>
  <si>
    <t>Data</t>
  </si>
  <si>
    <t>Movimentação</t>
  </si>
  <si>
    <t>Tipo de Movimentação</t>
  </si>
  <si>
    <t>Cartão de Crédito</t>
  </si>
  <si>
    <t>Cartão de Débito</t>
  </si>
  <si>
    <t>Transferência</t>
  </si>
  <si>
    <t>Saque (Dinheiro)</t>
  </si>
  <si>
    <t>N/A</t>
  </si>
  <si>
    <t>ECONOMIA MENSAL</t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</si>
  <si>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Janeiro</t>
    </r>
    <r>
      <rPr>
        <sz val="11"/>
        <color theme="1"/>
        <rFont val="Calibri"/>
        <family val="2"/>
        <scheme val="minor"/>
      </rPr>
      <t>, guardar o valor entre</t>
    </r>
  </si>
  <si>
    <t>à</t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</si>
  <si>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Fevereiro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</si>
  <si>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Março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</si>
  <si>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Abril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</si>
  <si>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Maio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</si>
  <si>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Junho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</si>
  <si>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Julho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</si>
  <si>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Agosto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</si>
  <si>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Setembro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</si>
  <si>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Outubro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</si>
  <si>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Novembro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</si>
  <si>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Deve-se, no mês de </t>
    </r>
    <r>
      <rPr>
        <b/>
        <sz val="11"/>
        <color theme="1"/>
        <rFont val="Calibri"/>
        <family val="2"/>
        <scheme val="minor"/>
      </rPr>
      <t>Dezembro</t>
    </r>
    <r>
      <rPr>
        <sz val="11"/>
        <color theme="1"/>
        <rFont val="Calibri"/>
        <family val="2"/>
        <scheme val="minor"/>
      </rPr>
      <t>, guardar o valor entre</t>
    </r>
  </si>
  <si>
    <r>
      <t xml:space="preserve">Desenvolvido por </t>
    </r>
    <r>
      <rPr>
        <b/>
        <i/>
        <sz val="11"/>
        <color theme="1"/>
        <rFont val="Calibri"/>
        <family val="2"/>
        <scheme val="minor"/>
      </rPr>
      <t>Harion Camargo</t>
    </r>
  </si>
  <si>
    <t>Desconto</t>
  </si>
  <si>
    <t>DOC</t>
  </si>
  <si>
    <t>Empréstimo</t>
  </si>
  <si>
    <t>Normal</t>
  </si>
  <si>
    <t>Pagamento</t>
  </si>
  <si>
    <t>Parcelamento</t>
  </si>
  <si>
    <t>Tarifa</t>
  </si>
  <si>
    <t>TED</t>
  </si>
  <si>
    <t>Cheque Compens.</t>
  </si>
  <si>
    <t>Depósito - Cheque</t>
  </si>
  <si>
    <t>Depósito - Dinheiro</t>
  </si>
  <si>
    <t>Estorno</t>
  </si>
  <si>
    <t>Reinclusão</t>
  </si>
  <si>
    <t>Reativação</t>
  </si>
  <si>
    <t>Aplicação</t>
  </si>
  <si>
    <t>Juros</t>
  </si>
  <si>
    <t>Proventos</t>
  </si>
  <si>
    <t>Remuneração</t>
  </si>
  <si>
    <t>Resgates</t>
  </si>
  <si>
    <t>(2018)</t>
  </si>
  <si>
    <t>Balanço - Janeiro (2018)</t>
  </si>
  <si>
    <t>Balanço - Fevereiro (2018)</t>
  </si>
  <si>
    <t>Balanço - Março (2018)</t>
  </si>
  <si>
    <t>Balanço - Abril (2018)</t>
  </si>
  <si>
    <t>Balanço - Maio (2018)</t>
  </si>
  <si>
    <t>Balanço - Junho (2018)</t>
  </si>
  <si>
    <t>Balanço - Julho (2018)</t>
  </si>
  <si>
    <t>Balanço - Agosto (2018)</t>
  </si>
  <si>
    <t>Balanço - Setembro (2018)</t>
  </si>
  <si>
    <t>Balanço - Outubro (2018)</t>
  </si>
  <si>
    <t>Balanço - Novembro (2018)</t>
  </si>
  <si>
    <t>Balanço - Dezembro (2018)</t>
  </si>
  <si>
    <t>Demonstrativo Final (2018)</t>
  </si>
  <si>
    <t>&lt;SEU NOME AQUI&gt;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</si>
</sst>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164" formatCode="&quot;R$&quot;\ #,##0.00"/>
    <numFmt numFmtId="165" formatCode="0.0000%"/>
  </numFmts>
  <fonts count="30">
    <font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u/>
      <sz val="9"/>
      <color indexed="81"/>
      <name val="Tahoma"/>
      <family val="2"/>
    </font>
    <font>
      <b/>
      <sz val="11"/>
      <name val="Calibri"/>
      <family val="2"/>
    </font>
    <font>
      <b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</cellStyleXfs>
  <cellXfs count="124">
    <xf numFmtId="0" fontId="0" fillId="0" borderId="0" xfId="0"/>
    <xf numFmtId="0" fontId="0" fillId="2" borderId="0" xfId="0" applyFill="1"/>
    <xf numFmtId="0" fontId="10" fillId="2" borderId="14" xfId="1" applyFont="1" applyFill="1" applyBorder="1" applyAlignment="1" applyProtection="1">
      <alignment horizontal="center" vertical="center"/>
    </xf>
    <xf numFmtId="0" fontId="10" fillId="0" borderId="14" xfId="1" applyFont="1" applyBorder="1" applyAlignment="1" applyProtection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9" fillId="2" borderId="0" xfId="0" applyFont="1" applyFill="1"/>
    <xf numFmtId="0" fontId="16" fillId="2" borderId="18" xfId="0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right" vertical="center"/>
    </xf>
    <xf numFmtId="0" fontId="16" fillId="2" borderId="32" xfId="0" applyFont="1" applyFill="1" applyBorder="1" applyAlignment="1">
      <alignment horizontal="right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right" vertical="center"/>
    </xf>
    <xf numFmtId="0" fontId="16" fillId="2" borderId="35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16" fontId="0" fillId="2" borderId="14" xfId="0" applyNumberFormat="1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2" fillId="2" borderId="30" xfId="0" applyFont="1" applyFill="1" applyBorder="1" applyAlignment="1">
      <alignment horizontal="center" vertical="center"/>
    </xf>
    <xf numFmtId="16" fontId="2" fillId="2" borderId="24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right" vertical="center"/>
    </xf>
    <xf numFmtId="16" fontId="2" fillId="2" borderId="0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right" vertical="center"/>
    </xf>
    <xf numFmtId="16" fontId="2" fillId="2" borderId="25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8" fontId="22" fillId="2" borderId="38" xfId="0" applyNumberFormat="1" applyFont="1" applyFill="1" applyBorder="1" applyAlignment="1">
      <alignment horizontal="center" vertical="center"/>
    </xf>
    <xf numFmtId="8" fontId="2" fillId="2" borderId="8" xfId="0" applyNumberFormat="1" applyFont="1" applyFill="1" applyBorder="1" applyAlignment="1">
      <alignment horizontal="right" vertical="center"/>
    </xf>
    <xf numFmtId="8" fontId="2" fillId="2" borderId="0" xfId="0" applyNumberFormat="1" applyFont="1" applyFill="1" applyBorder="1" applyAlignment="1">
      <alignment horizontal="right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8" fontId="4" fillId="2" borderId="1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8" fontId="18" fillId="2" borderId="6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4" fontId="18" fillId="2" borderId="6" xfId="0" applyNumberFormat="1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8" fontId="0" fillId="2" borderId="4" xfId="0" applyNumberFormat="1" applyFill="1" applyBorder="1" applyAlignment="1">
      <alignment vertical="center"/>
    </xf>
    <xf numFmtId="164" fontId="0" fillId="2" borderId="4" xfId="0" applyNumberForma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8" fontId="2" fillId="2" borderId="0" xfId="0" applyNumberFormat="1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10" fillId="2" borderId="14" xfId="1" applyFill="1" applyBorder="1" applyAlignment="1" applyProtection="1">
      <alignment horizontal="left" vertical="center"/>
    </xf>
    <xf numFmtId="164" fontId="0" fillId="2" borderId="14" xfId="0" applyNumberFormat="1" applyFill="1" applyBorder="1" applyAlignment="1">
      <alignment vertical="center"/>
    </xf>
    <xf numFmtId="8" fontId="0" fillId="2" borderId="14" xfId="0" applyNumberFormat="1" applyFill="1" applyBorder="1" applyAlignment="1">
      <alignment vertical="center"/>
    </xf>
    <xf numFmtId="165" fontId="0" fillId="2" borderId="14" xfId="2" applyNumberFormat="1" applyFont="1" applyFill="1" applyBorder="1" applyAlignment="1">
      <alignment horizontal="right" vertical="center"/>
    </xf>
    <xf numFmtId="165" fontId="0" fillId="2" borderId="14" xfId="2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25" fillId="0" borderId="14" xfId="1" applyFont="1" applyBorder="1" applyAlignment="1" applyProtection="1">
      <alignment horizontal="center" vertical="center"/>
    </xf>
    <xf numFmtId="0" fontId="0" fillId="2" borderId="14" xfId="0" applyFill="1" applyBorder="1" applyAlignment="1">
      <alignment vertical="center"/>
    </xf>
    <xf numFmtId="16" fontId="0" fillId="2" borderId="14" xfId="0" applyNumberFormat="1" applyFill="1" applyBorder="1" applyAlignment="1">
      <alignment horizontal="right" vertical="center"/>
    </xf>
    <xf numFmtId="0" fontId="19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horizontal="right" vertical="center"/>
    </xf>
    <xf numFmtId="0" fontId="0" fillId="2" borderId="14" xfId="0" applyFill="1" applyBorder="1"/>
    <xf numFmtId="164" fontId="2" fillId="2" borderId="8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right" vertical="center"/>
    </xf>
    <xf numFmtId="16" fontId="2" fillId="2" borderId="31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2" borderId="26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2" borderId="26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8" fontId="22" fillId="2" borderId="37" xfId="0" applyNumberFormat="1" applyFont="1" applyFill="1" applyBorder="1" applyAlignment="1">
      <alignment horizontal="center" vertical="center"/>
    </xf>
    <xf numFmtId="8" fontId="22" fillId="2" borderId="1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34" xfId="0" applyFont="1" applyFill="1" applyBorder="1" applyAlignment="1">
      <alignment horizontal="left" vertical="center"/>
    </xf>
    <xf numFmtId="0" fontId="20" fillId="3" borderId="14" xfId="0" applyFont="1" applyFill="1" applyBorder="1" applyAlignment="1">
      <alignment horizontal="center" vertical="center"/>
    </xf>
    <xf numFmtId="8" fontId="1" fillId="2" borderId="12" xfId="0" applyNumberFormat="1" applyFont="1" applyFill="1" applyBorder="1" applyAlignment="1">
      <alignment horizontal="right" vertical="center"/>
    </xf>
    <xf numFmtId="8" fontId="1" fillId="2" borderId="13" xfId="0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8" fontId="2" fillId="2" borderId="8" xfId="0" applyNumberFormat="1" applyFont="1" applyFill="1" applyBorder="1" applyAlignment="1">
      <alignment horizontal="right" vertical="center"/>
    </xf>
    <xf numFmtId="8" fontId="2" fillId="2" borderId="0" xfId="0" applyNumberFormat="1" applyFont="1" applyFill="1" applyBorder="1" applyAlignment="1">
      <alignment horizontal="right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right" vertical="center"/>
    </xf>
    <xf numFmtId="164" fontId="2" fillId="2" borderId="26" xfId="0" applyNumberFormat="1" applyFont="1" applyFill="1" applyBorder="1" applyAlignment="1">
      <alignment horizontal="right" vertical="center"/>
    </xf>
    <xf numFmtId="8" fontId="2" fillId="2" borderId="26" xfId="0" applyNumberFormat="1" applyFont="1" applyFill="1" applyBorder="1" applyAlignment="1">
      <alignment horizontal="right" vertical="center"/>
    </xf>
    <xf numFmtId="8" fontId="2" fillId="2" borderId="21" xfId="0" applyNumberFormat="1" applyFont="1" applyFill="1" applyBorder="1" applyAlignment="1">
      <alignment horizontal="right" vertical="center"/>
    </xf>
    <xf numFmtId="8" fontId="2" fillId="2" borderId="27" xfId="0" applyNumberFormat="1" applyFont="1" applyFill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right" vertical="center"/>
    </xf>
    <xf numFmtId="164" fontId="2" fillId="2" borderId="27" xfId="0" applyNumberFormat="1" applyFont="1" applyFill="1" applyBorder="1" applyAlignment="1">
      <alignment horizontal="right" vertical="center"/>
    </xf>
    <xf numFmtId="0" fontId="16" fillId="2" borderId="29" xfId="0" applyFont="1" applyFill="1" applyBorder="1" applyAlignment="1">
      <alignment horizontal="right" vertical="center"/>
    </xf>
    <xf numFmtId="164" fontId="16" fillId="2" borderId="16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orcentagem" xfId="2" builtinId="5"/>
  </cellStyles>
  <dxfs count="3">
    <dxf>
      <font>
        <color rgb="FFC00000"/>
      </font>
    </dxf>
    <dxf>
      <font>
        <color rgb="FF00B05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Janeiro!$F$16:$F$18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Janeiro!$H$16:$H$18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overlap val="-25"/>
        <c:axId val="88513536"/>
        <c:axId val="88535808"/>
      </c:barChart>
      <c:catAx>
        <c:axId val="88513536"/>
        <c:scaling>
          <c:orientation val="minMax"/>
        </c:scaling>
        <c:axPos val="b"/>
        <c:majorTickMark val="none"/>
        <c:tickLblPos val="nextTo"/>
        <c:crossAx val="88535808"/>
        <c:crosses val="autoZero"/>
        <c:auto val="1"/>
        <c:lblAlgn val="ctr"/>
        <c:lblOffset val="100"/>
      </c:catAx>
      <c:valAx>
        <c:axId val="88535808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88513536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602" footer="0.314960620000006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933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Outubro!$F$25:$F$27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Outubro!$H$25:$H$27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6014720"/>
        <c:axId val="96016256"/>
      </c:barChart>
      <c:catAx>
        <c:axId val="96014720"/>
        <c:scaling>
          <c:orientation val="minMax"/>
        </c:scaling>
        <c:axPos val="b"/>
        <c:majorTickMark val="none"/>
        <c:tickLblPos val="nextTo"/>
        <c:crossAx val="96016256"/>
        <c:crosses val="autoZero"/>
        <c:auto val="1"/>
        <c:lblAlgn val="ctr"/>
        <c:lblOffset val="100"/>
      </c:catAx>
      <c:valAx>
        <c:axId val="96016256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6014720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735" footer="0.3149606200000073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955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Novembro!$F$22:$F$24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Novembro!$H$22:$H$24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6074752"/>
        <c:axId val="96076544"/>
      </c:barChart>
      <c:catAx>
        <c:axId val="96074752"/>
        <c:scaling>
          <c:orientation val="minMax"/>
        </c:scaling>
        <c:axPos val="b"/>
        <c:majorTickMark val="none"/>
        <c:tickLblPos val="nextTo"/>
        <c:crossAx val="96076544"/>
        <c:crosses val="autoZero"/>
        <c:auto val="1"/>
        <c:lblAlgn val="ctr"/>
        <c:lblOffset val="100"/>
      </c:catAx>
      <c:valAx>
        <c:axId val="96076544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6074752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977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Dezembro!$F$25:$F$27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Dezembro!$H$25:$H$27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7228672"/>
        <c:axId val="97230208"/>
      </c:barChart>
      <c:catAx>
        <c:axId val="97228672"/>
        <c:scaling>
          <c:orientation val="minMax"/>
        </c:scaling>
        <c:axPos val="b"/>
        <c:majorTickMark val="none"/>
        <c:tickLblPos val="nextTo"/>
        <c:crossAx val="97230208"/>
        <c:crosses val="autoZero"/>
        <c:auto val="1"/>
        <c:lblAlgn val="ctr"/>
        <c:lblOffset val="100"/>
      </c:catAx>
      <c:valAx>
        <c:axId val="97230208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7228672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757" footer="0.3149606200000075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Gráfico - Desempenho Anual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'Demonstrativo Final'!$F$3</c:f>
              <c:strCache>
                <c:ptCount val="1"/>
                <c:pt idx="0">
                  <c:v>Desempenho</c:v>
                </c:pt>
              </c:strCache>
            </c:strRef>
          </c:tx>
          <c:marker>
            <c:symbol val="none"/>
          </c:marker>
          <c:cat>
            <c:strRef>
              <c:f>'Demonstrativo Final'!$B$4:$B$15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'Demonstrativo Final'!$F$4:$F$15</c:f>
              <c:numCache>
                <c:formatCode>0.0000%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97249536"/>
        <c:axId val="97390592"/>
      </c:lineChart>
      <c:catAx>
        <c:axId val="97249536"/>
        <c:scaling>
          <c:orientation val="minMax"/>
        </c:scaling>
        <c:axPos val="b"/>
        <c:tickLblPos val="nextTo"/>
        <c:crossAx val="97390592"/>
        <c:crosses val="autoZero"/>
        <c:auto val="1"/>
        <c:lblAlgn val="ctr"/>
        <c:lblOffset val="100"/>
      </c:catAx>
      <c:valAx>
        <c:axId val="97390592"/>
        <c:scaling>
          <c:orientation val="minMax"/>
        </c:scaling>
        <c:axPos val="l"/>
        <c:majorGridlines/>
        <c:numFmt formatCode="0.0000%" sourceLinked="1"/>
        <c:tickLblPos val="nextTo"/>
        <c:crossAx val="9724953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746" footer="0.3149606200000074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755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Fevereiro!$F$17:$F$19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Fevereiro!$H$17:$H$19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89635072"/>
        <c:axId val="89649152"/>
      </c:barChart>
      <c:catAx>
        <c:axId val="89635072"/>
        <c:scaling>
          <c:orientation val="minMax"/>
        </c:scaling>
        <c:axPos val="b"/>
        <c:majorTickMark val="none"/>
        <c:tickLblPos val="nextTo"/>
        <c:crossAx val="89649152"/>
        <c:crosses val="autoZero"/>
        <c:auto val="1"/>
        <c:lblAlgn val="ctr"/>
        <c:lblOffset val="100"/>
      </c:catAx>
      <c:valAx>
        <c:axId val="89649152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89635072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613" footer="0.3149606200000061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777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Março!$F$16:$F$18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Março!$H$16:$H$18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0858624"/>
        <c:axId val="90860160"/>
      </c:barChart>
      <c:catAx>
        <c:axId val="90858624"/>
        <c:scaling>
          <c:orientation val="minMax"/>
        </c:scaling>
        <c:axPos val="b"/>
        <c:majorTickMark val="none"/>
        <c:tickLblPos val="nextTo"/>
        <c:crossAx val="90860160"/>
        <c:crosses val="autoZero"/>
        <c:auto val="1"/>
        <c:lblAlgn val="ctr"/>
        <c:lblOffset val="100"/>
      </c:catAx>
      <c:valAx>
        <c:axId val="90860160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0858624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635" footer="0.314960620000006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8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Abril!$F$18:$F$20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Abril!$H$18:$H$20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0959872"/>
        <c:axId val="90961408"/>
      </c:barChart>
      <c:catAx>
        <c:axId val="90959872"/>
        <c:scaling>
          <c:orientation val="minMax"/>
        </c:scaling>
        <c:axPos val="b"/>
        <c:majorTickMark val="none"/>
        <c:tickLblPos val="nextTo"/>
        <c:crossAx val="90961408"/>
        <c:crosses val="autoZero"/>
        <c:auto val="1"/>
        <c:lblAlgn val="ctr"/>
        <c:lblOffset val="100"/>
      </c:catAx>
      <c:valAx>
        <c:axId val="90961408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0959872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646" footer="0.3149606200000064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822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Maio!$F$16:$F$18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Maio!$H$16:$H$18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5365376"/>
        <c:axId val="95375360"/>
      </c:barChart>
      <c:catAx>
        <c:axId val="95365376"/>
        <c:scaling>
          <c:orientation val="minMax"/>
        </c:scaling>
        <c:axPos val="b"/>
        <c:majorTickMark val="none"/>
        <c:tickLblPos val="nextTo"/>
        <c:crossAx val="95375360"/>
        <c:crosses val="autoZero"/>
        <c:auto val="1"/>
        <c:lblAlgn val="ctr"/>
        <c:lblOffset val="100"/>
      </c:catAx>
      <c:valAx>
        <c:axId val="95375360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5365376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657" footer="0.3149606200000065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844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Junho!$F$24:$F$26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Junho!$H$24:$H$26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5339648"/>
        <c:axId val="95341184"/>
      </c:barChart>
      <c:catAx>
        <c:axId val="95339648"/>
        <c:scaling>
          <c:orientation val="minMax"/>
        </c:scaling>
        <c:axPos val="b"/>
        <c:majorTickMark val="none"/>
        <c:tickLblPos val="nextTo"/>
        <c:crossAx val="95341184"/>
        <c:crosses val="autoZero"/>
        <c:auto val="1"/>
        <c:lblAlgn val="ctr"/>
        <c:lblOffset val="100"/>
      </c:catAx>
      <c:valAx>
        <c:axId val="95341184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5339648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674" footer="0.3149606200000067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866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Julho!$F$30:$F$32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Julho!$H$30:$H$32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5473664"/>
        <c:axId val="95475200"/>
      </c:barChart>
      <c:catAx>
        <c:axId val="95473664"/>
        <c:scaling>
          <c:orientation val="minMax"/>
        </c:scaling>
        <c:axPos val="b"/>
        <c:majorTickMark val="none"/>
        <c:tickLblPos val="nextTo"/>
        <c:crossAx val="95475200"/>
        <c:crosses val="autoZero"/>
        <c:auto val="1"/>
        <c:lblAlgn val="ctr"/>
        <c:lblOffset val="100"/>
      </c:catAx>
      <c:valAx>
        <c:axId val="95475200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5473664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691" footer="0.314960620000006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888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Agosto!$F$23:$F$25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Agosto!$H$23:$H$25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5840896"/>
        <c:axId val="95846784"/>
      </c:barChart>
      <c:catAx>
        <c:axId val="95840896"/>
        <c:scaling>
          <c:orientation val="minMax"/>
        </c:scaling>
        <c:axPos val="b"/>
        <c:majorTickMark val="none"/>
        <c:tickLblPos val="nextTo"/>
        <c:crossAx val="95846784"/>
        <c:crosses val="autoZero"/>
        <c:auto val="1"/>
        <c:lblAlgn val="ctr"/>
        <c:lblOffset val="100"/>
      </c:catAx>
      <c:valAx>
        <c:axId val="95846784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5840896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702" footer="0.314960620000007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"/>
  <c:chart>
    <c:title>
      <c:tx>
        <c:rich>
          <a:bodyPr/>
          <a:lstStyle/>
          <a:p>
            <a:pPr>
              <a:defRPr/>
            </a:pPr>
            <a:r>
              <a:rPr lang="pt-BR"/>
              <a:t>Demonstração Gráfica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2.4955436720142603E-2"/>
          <c:y val="0.26777973141706807"/>
          <c:w val="0.93582887700535911"/>
          <c:h val="0.62412251866574964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spPr>
              <a:solidFill>
                <a:schemeClr val="tx2"/>
              </a:solidFill>
            </c:spPr>
          </c:dPt>
          <c:cat>
            <c:strRef>
              <c:f>Setembro!$F$32:$F$34</c:f>
              <c:strCache>
                <c:ptCount val="3"/>
                <c:pt idx="0">
                  <c:v>Saldo Inicial (Mês)</c:v>
                </c:pt>
                <c:pt idx="1">
                  <c:v>Gasto Total</c:v>
                </c:pt>
                <c:pt idx="2">
                  <c:v>Ganho Total</c:v>
                </c:pt>
              </c:strCache>
            </c:strRef>
          </c:cat>
          <c:val>
            <c:numRef>
              <c:f>Setembro!$H$32:$H$34</c:f>
              <c:numCache>
                <c:formatCode>"R$"\ #,##0.00;[Red]\-"R$"\ #,##0.00</c:formatCode>
                <c:ptCount val="3"/>
                <c:pt idx="0">
                  <c:v>0</c:v>
                </c:pt>
                <c:pt idx="1">
                  <c:v>0</c:v>
                </c:pt>
                <c:pt idx="2" formatCode="&quot;R$&quot;\ #,##0.00">
                  <c:v>0</c:v>
                </c:pt>
              </c:numCache>
            </c:numRef>
          </c:val>
        </c:ser>
        <c:dLbls>
          <c:showVal val="1"/>
        </c:dLbls>
        <c:axId val="95909376"/>
        <c:axId val="95910912"/>
      </c:barChart>
      <c:catAx>
        <c:axId val="95909376"/>
        <c:scaling>
          <c:orientation val="minMax"/>
        </c:scaling>
        <c:axPos val="b"/>
        <c:majorTickMark val="none"/>
        <c:tickLblPos val="nextTo"/>
        <c:crossAx val="95910912"/>
        <c:crosses val="autoZero"/>
        <c:auto val="1"/>
        <c:lblAlgn val="ctr"/>
        <c:lblOffset val="100"/>
      </c:catAx>
      <c:valAx>
        <c:axId val="95910912"/>
        <c:scaling>
          <c:orientation val="minMax"/>
        </c:scaling>
        <c:delete val="1"/>
        <c:axPos val="l"/>
        <c:numFmt formatCode="&quot;R$&quot;\ #,##0.00;[Red]\-&quot;R$&quot;\ #,##0.00" sourceLinked="1"/>
        <c:tickLblPos val="none"/>
        <c:crossAx val="95909376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8740157499999996" l="0.511811024" r="0.511811024" t="0.78740157499999996" header="0.31496062000000713" footer="0.314960620000007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hyperlink" Target="#'Demonstrativo Fin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hyperlink" Target="#Agosto!A1"/><Relationship Id="rId1" Type="http://schemas.openxmlformats.org/officeDocument/2006/relationships/hyperlink" Target="#Outubro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hyperlink" Target="#Setembro!A1"/><Relationship Id="rId1" Type="http://schemas.openxmlformats.org/officeDocument/2006/relationships/hyperlink" Target="#Novembro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hyperlink" Target="#Outubro!A1"/><Relationship Id="rId1" Type="http://schemas.openxmlformats.org/officeDocument/2006/relationships/hyperlink" Target="#Dezembro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Balan&#231;o!A1"/><Relationship Id="rId2" Type="http://schemas.openxmlformats.org/officeDocument/2006/relationships/chart" Target="../charts/chart12.xml"/><Relationship Id="rId1" Type="http://schemas.openxmlformats.org/officeDocument/2006/relationships/hyperlink" Target="#Novembro!A1"/><Relationship Id="rId4" Type="http://schemas.openxmlformats.org/officeDocument/2006/relationships/hyperlink" Target="#'Demonstrativo Final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Refer&#234;ncias!A1"/><Relationship Id="rId2" Type="http://schemas.openxmlformats.org/officeDocument/2006/relationships/hyperlink" Target="#Balan&#231;o!A1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Balan&#231;o!A1"/><Relationship Id="rId1" Type="http://schemas.openxmlformats.org/officeDocument/2006/relationships/hyperlink" Target="#'Demonstrativo Final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Balan&#231;o!A1"/><Relationship Id="rId2" Type="http://schemas.openxmlformats.org/officeDocument/2006/relationships/chart" Target="../charts/chart1.xml"/><Relationship Id="rId1" Type="http://schemas.openxmlformats.org/officeDocument/2006/relationships/hyperlink" Target="#Fevereiro!A1"/><Relationship Id="rId4" Type="http://schemas.openxmlformats.org/officeDocument/2006/relationships/hyperlink" Target="#'Demonstrativo Fin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Janeiro!A1"/><Relationship Id="rId1" Type="http://schemas.openxmlformats.org/officeDocument/2006/relationships/hyperlink" Target="#Mar&#231;o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hyperlink" Target="#Fevereiro!A1"/><Relationship Id="rId1" Type="http://schemas.openxmlformats.org/officeDocument/2006/relationships/hyperlink" Target="#Abril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hyperlink" Target="#Mar&#231;o!A1"/><Relationship Id="rId1" Type="http://schemas.openxmlformats.org/officeDocument/2006/relationships/hyperlink" Target="#Maio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hyperlink" Target="#Abril!A1"/><Relationship Id="rId1" Type="http://schemas.openxmlformats.org/officeDocument/2006/relationships/hyperlink" Target="#Junho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hyperlink" Target="#Maio!A1"/><Relationship Id="rId1" Type="http://schemas.openxmlformats.org/officeDocument/2006/relationships/hyperlink" Target="#Julho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hyperlink" Target="#Junho!A1"/><Relationship Id="rId1" Type="http://schemas.openxmlformats.org/officeDocument/2006/relationships/hyperlink" Target="#Agosto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hyperlink" Target="#Julho!A1"/><Relationship Id="rId1" Type="http://schemas.openxmlformats.org/officeDocument/2006/relationships/hyperlink" Target="#Setembro!A1"/><Relationship Id="rId5" Type="http://schemas.openxmlformats.org/officeDocument/2006/relationships/hyperlink" Target="#'Demonstrativo Final'!A1"/><Relationship Id="rId4" Type="http://schemas.openxmlformats.org/officeDocument/2006/relationships/hyperlink" Target="#Balan&#231;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26</xdr:row>
      <xdr:rowOff>180975</xdr:rowOff>
    </xdr:from>
    <xdr:to>
      <xdr:col>18</xdr:col>
      <xdr:colOff>161924</xdr:colOff>
      <xdr:row>29</xdr:row>
      <xdr:rowOff>28575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9648825" y="5943600"/>
          <a:ext cx="1828799" cy="4953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  <xdr:twoCellAnchor editAs="oneCell">
    <xdr:from>
      <xdr:col>8</xdr:col>
      <xdr:colOff>19050</xdr:colOff>
      <xdr:row>18</xdr:row>
      <xdr:rowOff>104775</xdr:rowOff>
    </xdr:from>
    <xdr:to>
      <xdr:col>10</xdr:col>
      <xdr:colOff>145206</xdr:colOff>
      <xdr:row>25</xdr:row>
      <xdr:rowOff>123825</xdr:rowOff>
    </xdr:to>
    <xdr:pic>
      <xdr:nvPicPr>
        <xdr:cNvPr id="2050" name="Picture 2" descr="C:\Program Files (x86)\Microsoft Office\MEDIA\CAGCAT10\j0222015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tx1">
              <a:lumMod val="95000"/>
              <a:lumOff val="5000"/>
              <a:tint val="45000"/>
              <a:satMod val="400000"/>
            </a:schemeClr>
          </a:duotone>
          <a:lum bright="-40000"/>
        </a:blip>
        <a:srcRect/>
        <a:stretch>
          <a:fillRect/>
        </a:stretch>
      </xdr:blipFill>
      <xdr:spPr bwMode="auto">
        <a:xfrm>
          <a:off x="4924425" y="4343400"/>
          <a:ext cx="1345356" cy="13525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742949</xdr:colOff>
      <xdr:row>29</xdr:row>
      <xdr:rowOff>161924</xdr:rowOff>
    </xdr:from>
    <xdr:to>
      <xdr:col>11</xdr:col>
      <xdr:colOff>764699</xdr:colOff>
      <xdr:row>32</xdr:row>
      <xdr:rowOff>130424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353674" y="3095624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1085850</xdr:colOff>
      <xdr:row>29</xdr:row>
      <xdr:rowOff>152399</xdr:rowOff>
    </xdr:from>
    <xdr:to>
      <xdr:col>10</xdr:col>
      <xdr:colOff>345600</xdr:colOff>
      <xdr:row>32</xdr:row>
      <xdr:rowOff>120899</xdr:rowOff>
    </xdr:to>
    <xdr:sp macro="" textlink="">
      <xdr:nvSpPr>
        <xdr:cNvPr id="4" name="Seta para a esquerda 3">
          <a:hlinkClick xmlns:r="http://schemas.openxmlformats.org/officeDocument/2006/relationships" r:id="rId2"/>
        </xdr:cNvPr>
        <xdr:cNvSpPr/>
      </xdr:nvSpPr>
      <xdr:spPr>
        <a:xfrm>
          <a:off x="8696325" y="3086099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180975</xdr:colOff>
      <xdr:row>29</xdr:row>
      <xdr:rowOff>180974</xdr:rowOff>
    </xdr:from>
    <xdr:to>
      <xdr:col>4</xdr:col>
      <xdr:colOff>1097625</xdr:colOff>
      <xdr:row>46</xdr:row>
      <xdr:rowOff>2474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35</xdr:row>
      <xdr:rowOff>85725</xdr:rowOff>
    </xdr:from>
    <xdr:to>
      <xdr:col>8</xdr:col>
      <xdr:colOff>19050</xdr:colOff>
      <xdr:row>37</xdr:row>
      <xdr:rowOff>47625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191125" y="4171950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5</xdr:col>
      <xdr:colOff>9525</xdr:colOff>
      <xdr:row>38</xdr:row>
      <xdr:rowOff>28575</xdr:rowOff>
    </xdr:from>
    <xdr:to>
      <xdr:col>8</xdr:col>
      <xdr:colOff>9526</xdr:colOff>
      <xdr:row>39</xdr:row>
      <xdr:rowOff>180976</xdr:rowOff>
    </xdr:to>
    <xdr:sp macro="" textlink="">
      <xdr:nvSpPr>
        <xdr:cNvPr id="8" name="Retângulo de cantos arredondados 7">
          <a:hlinkClick xmlns:r="http://schemas.openxmlformats.org/officeDocument/2006/relationships" r:id="rId5"/>
        </xdr:cNvPr>
        <xdr:cNvSpPr/>
      </xdr:nvSpPr>
      <xdr:spPr>
        <a:xfrm>
          <a:off x="5191125" y="4686300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742950</xdr:colOff>
      <xdr:row>23</xdr:row>
      <xdr:rowOff>9524</xdr:rowOff>
    </xdr:from>
    <xdr:to>
      <xdr:col>11</xdr:col>
      <xdr:colOff>764700</xdr:colOff>
      <xdr:row>25</xdr:row>
      <xdr:rowOff>168524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353675" y="3133724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800100</xdr:colOff>
      <xdr:row>22</xdr:row>
      <xdr:rowOff>190499</xdr:rowOff>
    </xdr:from>
    <xdr:to>
      <xdr:col>10</xdr:col>
      <xdr:colOff>59850</xdr:colOff>
      <xdr:row>25</xdr:row>
      <xdr:rowOff>158999</xdr:rowOff>
    </xdr:to>
    <xdr:sp macro="" textlink="">
      <xdr:nvSpPr>
        <xdr:cNvPr id="4" name="Seta para a esquerda 3">
          <a:hlinkClick xmlns:r="http://schemas.openxmlformats.org/officeDocument/2006/relationships" r:id="rId2"/>
        </xdr:cNvPr>
        <xdr:cNvSpPr/>
      </xdr:nvSpPr>
      <xdr:spPr>
        <a:xfrm>
          <a:off x="8410575" y="3124199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161925</xdr:colOff>
      <xdr:row>23</xdr:row>
      <xdr:rowOff>9524</xdr:rowOff>
    </xdr:from>
    <xdr:to>
      <xdr:col>4</xdr:col>
      <xdr:colOff>1078575</xdr:colOff>
      <xdr:row>39</xdr:row>
      <xdr:rowOff>21524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28</xdr:row>
      <xdr:rowOff>57150</xdr:rowOff>
    </xdr:from>
    <xdr:to>
      <xdr:col>8</xdr:col>
      <xdr:colOff>19050</xdr:colOff>
      <xdr:row>30</xdr:row>
      <xdr:rowOff>19050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191125" y="4143375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5</xdr:col>
      <xdr:colOff>9525</xdr:colOff>
      <xdr:row>31</xdr:row>
      <xdr:rowOff>0</xdr:rowOff>
    </xdr:from>
    <xdr:to>
      <xdr:col>8</xdr:col>
      <xdr:colOff>9526</xdr:colOff>
      <xdr:row>32</xdr:row>
      <xdr:rowOff>152401</xdr:rowOff>
    </xdr:to>
    <xdr:sp macro="" textlink="">
      <xdr:nvSpPr>
        <xdr:cNvPr id="8" name="Retângulo de cantos arredondados 7">
          <a:hlinkClick xmlns:r="http://schemas.openxmlformats.org/officeDocument/2006/relationships" r:id="rId5"/>
        </xdr:cNvPr>
        <xdr:cNvSpPr/>
      </xdr:nvSpPr>
      <xdr:spPr>
        <a:xfrm>
          <a:off x="5191125" y="4657725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742949</xdr:colOff>
      <xdr:row>19</xdr:row>
      <xdr:rowOff>133349</xdr:rowOff>
    </xdr:from>
    <xdr:to>
      <xdr:col>11</xdr:col>
      <xdr:colOff>764699</xdr:colOff>
      <xdr:row>22</xdr:row>
      <xdr:rowOff>101849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353674" y="3067049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1028699</xdr:colOff>
      <xdr:row>19</xdr:row>
      <xdr:rowOff>133349</xdr:rowOff>
    </xdr:from>
    <xdr:to>
      <xdr:col>10</xdr:col>
      <xdr:colOff>288449</xdr:colOff>
      <xdr:row>22</xdr:row>
      <xdr:rowOff>101849</xdr:rowOff>
    </xdr:to>
    <xdr:sp macro="" textlink="">
      <xdr:nvSpPr>
        <xdr:cNvPr id="5" name="Seta para a esquerda 4">
          <a:hlinkClick xmlns:r="http://schemas.openxmlformats.org/officeDocument/2006/relationships" r:id="rId2"/>
        </xdr:cNvPr>
        <xdr:cNvSpPr/>
      </xdr:nvSpPr>
      <xdr:spPr>
        <a:xfrm>
          <a:off x="8639174" y="3067049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171450</xdr:colOff>
      <xdr:row>19</xdr:row>
      <xdr:rowOff>152399</xdr:rowOff>
    </xdr:from>
    <xdr:to>
      <xdr:col>4</xdr:col>
      <xdr:colOff>1088100</xdr:colOff>
      <xdr:row>35</xdr:row>
      <xdr:rowOff>164399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25</xdr:row>
      <xdr:rowOff>85725</xdr:rowOff>
    </xdr:from>
    <xdr:to>
      <xdr:col>8</xdr:col>
      <xdr:colOff>28575</xdr:colOff>
      <xdr:row>27</xdr:row>
      <xdr:rowOff>47625</xdr:rowOff>
    </xdr:to>
    <xdr:sp macro="" textlink="">
      <xdr:nvSpPr>
        <xdr:cNvPr id="8" name="Retângulo de cantos arredondados 7">
          <a:hlinkClick xmlns:r="http://schemas.openxmlformats.org/officeDocument/2006/relationships" r:id="rId4"/>
        </xdr:cNvPr>
        <xdr:cNvSpPr/>
      </xdr:nvSpPr>
      <xdr:spPr>
        <a:xfrm>
          <a:off x="5200650" y="4171950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5</xdr:col>
      <xdr:colOff>19050</xdr:colOff>
      <xdr:row>28</xdr:row>
      <xdr:rowOff>28575</xdr:rowOff>
    </xdr:from>
    <xdr:to>
      <xdr:col>8</xdr:col>
      <xdr:colOff>19051</xdr:colOff>
      <xdr:row>29</xdr:row>
      <xdr:rowOff>180976</xdr:rowOff>
    </xdr:to>
    <xdr:sp macro="" textlink="">
      <xdr:nvSpPr>
        <xdr:cNvPr id="9" name="Retângulo de cantos arredondados 8">
          <a:hlinkClick xmlns:r="http://schemas.openxmlformats.org/officeDocument/2006/relationships" r:id="rId5"/>
        </xdr:cNvPr>
        <xdr:cNvSpPr/>
      </xdr:nvSpPr>
      <xdr:spPr>
        <a:xfrm>
          <a:off x="5200650" y="4686300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476251</xdr:colOff>
      <xdr:row>22</xdr:row>
      <xdr:rowOff>161924</xdr:rowOff>
    </xdr:from>
    <xdr:to>
      <xdr:col>10</xdr:col>
      <xdr:colOff>1164751</xdr:colOff>
      <xdr:row>25</xdr:row>
      <xdr:rowOff>120899</xdr:rowOff>
    </xdr:to>
    <xdr:sp macro="" textlink="">
      <xdr:nvSpPr>
        <xdr:cNvPr id="5" name="Seta para a esquerda 4">
          <a:hlinkClick xmlns:r="http://schemas.openxmlformats.org/officeDocument/2006/relationships" r:id="rId1"/>
        </xdr:cNvPr>
        <xdr:cNvSpPr/>
      </xdr:nvSpPr>
      <xdr:spPr>
        <a:xfrm>
          <a:off x="9515476" y="3095624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123825</xdr:colOff>
      <xdr:row>22</xdr:row>
      <xdr:rowOff>180974</xdr:rowOff>
    </xdr:from>
    <xdr:to>
      <xdr:col>4</xdr:col>
      <xdr:colOff>1040475</xdr:colOff>
      <xdr:row>39</xdr:row>
      <xdr:rowOff>2474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1228725</xdr:colOff>
      <xdr:row>28</xdr:row>
      <xdr:rowOff>95250</xdr:rowOff>
    </xdr:from>
    <xdr:to>
      <xdr:col>8</xdr:col>
      <xdr:colOff>0</xdr:colOff>
      <xdr:row>30</xdr:row>
      <xdr:rowOff>57150</xdr:rowOff>
    </xdr:to>
    <xdr:sp macro="" textlink="">
      <xdr:nvSpPr>
        <xdr:cNvPr id="7" name="Retângulo de cantos arredondados 6">
          <a:hlinkClick xmlns:r="http://schemas.openxmlformats.org/officeDocument/2006/relationships" r:id="rId3"/>
        </xdr:cNvPr>
        <xdr:cNvSpPr/>
      </xdr:nvSpPr>
      <xdr:spPr>
        <a:xfrm>
          <a:off x="5172075" y="4181475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4</xdr:col>
      <xdr:colOff>1228725</xdr:colOff>
      <xdr:row>31</xdr:row>
      <xdr:rowOff>38100</xdr:rowOff>
    </xdr:from>
    <xdr:to>
      <xdr:col>7</xdr:col>
      <xdr:colOff>847726</xdr:colOff>
      <xdr:row>33</xdr:row>
      <xdr:rowOff>1</xdr:rowOff>
    </xdr:to>
    <xdr:sp macro="" textlink="">
      <xdr:nvSpPr>
        <xdr:cNvPr id="8" name="Retângulo de cantos arredondados 7">
          <a:hlinkClick xmlns:r="http://schemas.openxmlformats.org/officeDocument/2006/relationships" r:id="rId4"/>
        </xdr:cNvPr>
        <xdr:cNvSpPr/>
      </xdr:nvSpPr>
      <xdr:spPr>
        <a:xfrm>
          <a:off x="5172075" y="4695825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15</xdr:row>
      <xdr:rowOff>171450</xdr:rowOff>
    </xdr:from>
    <xdr:to>
      <xdr:col>6</xdr:col>
      <xdr:colOff>27675</xdr:colOff>
      <xdr:row>34</xdr:row>
      <xdr:rowOff>151950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1</xdr:row>
      <xdr:rowOff>0</xdr:rowOff>
    </xdr:from>
    <xdr:to>
      <xdr:col>8</xdr:col>
      <xdr:colOff>590550</xdr:colOff>
      <xdr:row>2</xdr:row>
      <xdr:rowOff>142875</xdr:rowOff>
    </xdr:to>
    <xdr:sp macro="" textlink="">
      <xdr:nvSpPr>
        <xdr:cNvPr id="5" name="Retângulo de cantos arredondados 4">
          <a:hlinkClick xmlns:r="http://schemas.openxmlformats.org/officeDocument/2006/relationships" r:id="rId2"/>
        </xdr:cNvPr>
        <xdr:cNvSpPr/>
      </xdr:nvSpPr>
      <xdr:spPr>
        <a:xfrm>
          <a:off x="7953375" y="190500"/>
          <a:ext cx="1609725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500" b="1"/>
            <a:t>Voltar à Capa</a:t>
          </a:r>
        </a:p>
      </xdr:txBody>
    </xdr:sp>
    <xdr:clientData/>
  </xdr:twoCellAnchor>
  <xdr:twoCellAnchor>
    <xdr:from>
      <xdr:col>6</xdr:col>
      <xdr:colOff>209550</xdr:colOff>
      <xdr:row>3</xdr:row>
      <xdr:rowOff>76200</xdr:rowOff>
    </xdr:from>
    <xdr:to>
      <xdr:col>8</xdr:col>
      <xdr:colOff>600075</xdr:colOff>
      <xdr:row>5</xdr:row>
      <xdr:rowOff>171450</xdr:rowOff>
    </xdr:to>
    <xdr:sp macro="" textlink="">
      <xdr:nvSpPr>
        <xdr:cNvPr id="6" name="Retângulo de cantos arredondados 5">
          <a:hlinkClick xmlns:r="http://schemas.openxmlformats.org/officeDocument/2006/relationships" r:id="rId3"/>
        </xdr:cNvPr>
        <xdr:cNvSpPr/>
      </xdr:nvSpPr>
      <xdr:spPr>
        <a:xfrm>
          <a:off x="7962900" y="800100"/>
          <a:ext cx="1609725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500" b="1"/>
            <a:t>Referências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495299</xdr:colOff>
      <xdr:row>33</xdr:row>
      <xdr:rowOff>47625</xdr:rowOff>
    </xdr:from>
    <xdr:to>
      <xdr:col>18</xdr:col>
      <xdr:colOff>600075</xdr:colOff>
      <xdr:row>36</xdr:row>
      <xdr:rowOff>16125</xdr:rowOff>
    </xdr:to>
    <xdr:sp macro="" textlink="">
      <xdr:nvSpPr>
        <xdr:cNvPr id="6" name="Retângulo de cantos arredondados 5">
          <a:hlinkClick xmlns:r="http://schemas.openxmlformats.org/officeDocument/2006/relationships" r:id="rId1"/>
        </xdr:cNvPr>
        <xdr:cNvSpPr/>
      </xdr:nvSpPr>
      <xdr:spPr>
        <a:xfrm>
          <a:off x="9563099" y="6505575"/>
          <a:ext cx="1933576" cy="5400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Demonstrativo Final</a:t>
          </a:r>
        </a:p>
      </xdr:txBody>
    </xdr:sp>
    <xdr:clientData/>
  </xdr:twoCellAnchor>
  <xdr:twoCellAnchor>
    <xdr:from>
      <xdr:col>15</xdr:col>
      <xdr:colOff>485775</xdr:colOff>
      <xdr:row>29</xdr:row>
      <xdr:rowOff>152400</xdr:rowOff>
    </xdr:from>
    <xdr:to>
      <xdr:col>18</xdr:col>
      <xdr:colOff>591300</xdr:colOff>
      <xdr:row>32</xdr:row>
      <xdr:rowOff>120900</xdr:rowOff>
    </xdr:to>
    <xdr:sp macro="" textlink="">
      <xdr:nvSpPr>
        <xdr:cNvPr id="7" name="Retângulo de cantos arredondados 6">
          <a:hlinkClick xmlns:r="http://schemas.openxmlformats.org/officeDocument/2006/relationships" r:id="rId2"/>
        </xdr:cNvPr>
        <xdr:cNvSpPr/>
      </xdr:nvSpPr>
      <xdr:spPr>
        <a:xfrm>
          <a:off x="9553575" y="5848350"/>
          <a:ext cx="1934325" cy="5400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Capa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771525</xdr:colOff>
      <xdr:row>13</xdr:row>
      <xdr:rowOff>190499</xdr:rowOff>
    </xdr:from>
    <xdr:to>
      <xdr:col>11</xdr:col>
      <xdr:colOff>793275</xdr:colOff>
      <xdr:row>16</xdr:row>
      <xdr:rowOff>139949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382250" y="3524249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0</xdr:col>
      <xdr:colOff>142876</xdr:colOff>
      <xdr:row>13</xdr:row>
      <xdr:rowOff>200024</xdr:rowOff>
    </xdr:from>
    <xdr:to>
      <xdr:col>4</xdr:col>
      <xdr:colOff>1059526</xdr:colOff>
      <xdr:row>30</xdr:row>
      <xdr:rowOff>2474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19</xdr:row>
      <xdr:rowOff>95250</xdr:rowOff>
    </xdr:from>
    <xdr:to>
      <xdr:col>8</xdr:col>
      <xdr:colOff>19050</xdr:colOff>
      <xdr:row>21</xdr:row>
      <xdr:rowOff>57150</xdr:rowOff>
    </xdr:to>
    <xdr:sp macro="" textlink="">
      <xdr:nvSpPr>
        <xdr:cNvPr id="6" name="Retângulo de cantos arredondados 5">
          <a:hlinkClick xmlns:r="http://schemas.openxmlformats.org/officeDocument/2006/relationships" r:id="rId3"/>
        </xdr:cNvPr>
        <xdr:cNvSpPr/>
      </xdr:nvSpPr>
      <xdr:spPr>
        <a:xfrm>
          <a:off x="5191125" y="4591050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5</xdr:col>
      <xdr:colOff>9525</xdr:colOff>
      <xdr:row>22</xdr:row>
      <xdr:rowOff>38100</xdr:rowOff>
    </xdr:from>
    <xdr:to>
      <xdr:col>8</xdr:col>
      <xdr:colOff>9526</xdr:colOff>
      <xdr:row>24</xdr:row>
      <xdr:rowOff>1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191125" y="5105400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752475</xdr:colOff>
      <xdr:row>14</xdr:row>
      <xdr:rowOff>190499</xdr:rowOff>
    </xdr:from>
    <xdr:to>
      <xdr:col>11</xdr:col>
      <xdr:colOff>774225</xdr:colOff>
      <xdr:row>17</xdr:row>
      <xdr:rowOff>139949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363200" y="4524374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1009650</xdr:colOff>
      <xdr:row>14</xdr:row>
      <xdr:rowOff>171449</xdr:rowOff>
    </xdr:from>
    <xdr:to>
      <xdr:col>10</xdr:col>
      <xdr:colOff>269400</xdr:colOff>
      <xdr:row>17</xdr:row>
      <xdr:rowOff>120899</xdr:rowOff>
    </xdr:to>
    <xdr:sp macro="" textlink="">
      <xdr:nvSpPr>
        <xdr:cNvPr id="4" name="Seta para a esquerda 3">
          <a:hlinkClick xmlns:r="http://schemas.openxmlformats.org/officeDocument/2006/relationships" r:id="rId2"/>
        </xdr:cNvPr>
        <xdr:cNvSpPr/>
      </xdr:nvSpPr>
      <xdr:spPr>
        <a:xfrm>
          <a:off x="8620125" y="4505324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152400</xdr:colOff>
      <xdr:row>14</xdr:row>
      <xdr:rowOff>200024</xdr:rowOff>
    </xdr:from>
    <xdr:to>
      <xdr:col>4</xdr:col>
      <xdr:colOff>1069050</xdr:colOff>
      <xdr:row>31</xdr:row>
      <xdr:rowOff>2474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1219200</xdr:colOff>
      <xdr:row>20</xdr:row>
      <xdr:rowOff>47625</xdr:rowOff>
    </xdr:from>
    <xdr:to>
      <xdr:col>7</xdr:col>
      <xdr:colOff>847725</xdr:colOff>
      <xdr:row>22</xdr:row>
      <xdr:rowOff>9525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162550" y="5543550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4</xdr:col>
      <xdr:colOff>1219200</xdr:colOff>
      <xdr:row>22</xdr:row>
      <xdr:rowOff>180975</xdr:rowOff>
    </xdr:from>
    <xdr:to>
      <xdr:col>7</xdr:col>
      <xdr:colOff>838201</xdr:colOff>
      <xdr:row>24</xdr:row>
      <xdr:rowOff>142876</xdr:rowOff>
    </xdr:to>
    <xdr:sp macro="" textlink="">
      <xdr:nvSpPr>
        <xdr:cNvPr id="9" name="Retângulo de cantos arredondados 8">
          <a:hlinkClick xmlns:r="http://schemas.openxmlformats.org/officeDocument/2006/relationships" r:id="rId5"/>
        </xdr:cNvPr>
        <xdr:cNvSpPr/>
      </xdr:nvSpPr>
      <xdr:spPr>
        <a:xfrm>
          <a:off x="5162550" y="6057900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828674</xdr:colOff>
      <xdr:row>13</xdr:row>
      <xdr:rowOff>152399</xdr:rowOff>
    </xdr:from>
    <xdr:to>
      <xdr:col>11</xdr:col>
      <xdr:colOff>850424</xdr:colOff>
      <xdr:row>16</xdr:row>
      <xdr:rowOff>111374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439399" y="4286249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1162050</xdr:colOff>
      <xdr:row>13</xdr:row>
      <xdr:rowOff>142874</xdr:rowOff>
    </xdr:from>
    <xdr:to>
      <xdr:col>10</xdr:col>
      <xdr:colOff>421800</xdr:colOff>
      <xdr:row>16</xdr:row>
      <xdr:rowOff>101849</xdr:rowOff>
    </xdr:to>
    <xdr:sp macro="" textlink="">
      <xdr:nvSpPr>
        <xdr:cNvPr id="4" name="Seta para a esquerda 3">
          <a:hlinkClick xmlns:r="http://schemas.openxmlformats.org/officeDocument/2006/relationships" r:id="rId2"/>
        </xdr:cNvPr>
        <xdr:cNvSpPr/>
      </xdr:nvSpPr>
      <xdr:spPr>
        <a:xfrm>
          <a:off x="8772525" y="4276724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123825</xdr:colOff>
      <xdr:row>13</xdr:row>
      <xdr:rowOff>85724</xdr:rowOff>
    </xdr:from>
    <xdr:to>
      <xdr:col>4</xdr:col>
      <xdr:colOff>1040475</xdr:colOff>
      <xdr:row>29</xdr:row>
      <xdr:rowOff>97724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19</xdr:row>
      <xdr:rowOff>38099</xdr:rowOff>
    </xdr:from>
    <xdr:to>
      <xdr:col>8</xdr:col>
      <xdr:colOff>28575</xdr:colOff>
      <xdr:row>20</xdr:row>
      <xdr:rowOff>190499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200650" y="5324474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5</xdr:col>
      <xdr:colOff>19050</xdr:colOff>
      <xdr:row>21</xdr:row>
      <xdr:rowOff>171449</xdr:rowOff>
    </xdr:from>
    <xdr:to>
      <xdr:col>8</xdr:col>
      <xdr:colOff>19051</xdr:colOff>
      <xdr:row>23</xdr:row>
      <xdr:rowOff>133350</xdr:rowOff>
    </xdr:to>
    <xdr:sp macro="" textlink="">
      <xdr:nvSpPr>
        <xdr:cNvPr id="8" name="Retângulo de cantos arredondados 7">
          <a:hlinkClick xmlns:r="http://schemas.openxmlformats.org/officeDocument/2006/relationships" r:id="rId5"/>
        </xdr:cNvPr>
        <xdr:cNvSpPr/>
      </xdr:nvSpPr>
      <xdr:spPr>
        <a:xfrm>
          <a:off x="5200650" y="5838824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685799</xdr:colOff>
      <xdr:row>15</xdr:row>
      <xdr:rowOff>133349</xdr:rowOff>
    </xdr:from>
    <xdr:to>
      <xdr:col>11</xdr:col>
      <xdr:colOff>707549</xdr:colOff>
      <xdr:row>18</xdr:row>
      <xdr:rowOff>92324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325099" y="5267324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1190625</xdr:colOff>
      <xdr:row>15</xdr:row>
      <xdr:rowOff>133349</xdr:rowOff>
    </xdr:from>
    <xdr:to>
      <xdr:col>10</xdr:col>
      <xdr:colOff>450375</xdr:colOff>
      <xdr:row>18</xdr:row>
      <xdr:rowOff>92324</xdr:rowOff>
    </xdr:to>
    <xdr:sp macro="" textlink="">
      <xdr:nvSpPr>
        <xdr:cNvPr id="4" name="Seta para a esquerda 3">
          <a:hlinkClick xmlns:r="http://schemas.openxmlformats.org/officeDocument/2006/relationships" r:id="rId2"/>
        </xdr:cNvPr>
        <xdr:cNvSpPr/>
      </xdr:nvSpPr>
      <xdr:spPr>
        <a:xfrm>
          <a:off x="8829675" y="5267324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133350</xdr:colOff>
      <xdr:row>15</xdr:row>
      <xdr:rowOff>133350</xdr:rowOff>
    </xdr:from>
    <xdr:to>
      <xdr:col>4</xdr:col>
      <xdr:colOff>1021425</xdr:colOff>
      <xdr:row>31</xdr:row>
      <xdr:rowOff>145350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1200150</xdr:colOff>
      <xdr:row>21</xdr:row>
      <xdr:rowOff>57150</xdr:rowOff>
    </xdr:from>
    <xdr:to>
      <xdr:col>7</xdr:col>
      <xdr:colOff>828675</xdr:colOff>
      <xdr:row>23</xdr:row>
      <xdr:rowOff>19050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172075" y="6343650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4</xdr:col>
      <xdr:colOff>1200150</xdr:colOff>
      <xdr:row>24</xdr:row>
      <xdr:rowOff>0</xdr:rowOff>
    </xdr:from>
    <xdr:to>
      <xdr:col>7</xdr:col>
      <xdr:colOff>819151</xdr:colOff>
      <xdr:row>25</xdr:row>
      <xdr:rowOff>152401</xdr:rowOff>
    </xdr:to>
    <xdr:sp macro="" textlink="">
      <xdr:nvSpPr>
        <xdr:cNvPr id="8" name="Retângulo de cantos arredondados 7">
          <a:hlinkClick xmlns:r="http://schemas.openxmlformats.org/officeDocument/2006/relationships" r:id="rId5"/>
        </xdr:cNvPr>
        <xdr:cNvSpPr/>
      </xdr:nvSpPr>
      <xdr:spPr>
        <a:xfrm>
          <a:off x="5172075" y="6858000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790575</xdr:colOff>
      <xdr:row>13</xdr:row>
      <xdr:rowOff>123824</xdr:rowOff>
    </xdr:from>
    <xdr:to>
      <xdr:col>11</xdr:col>
      <xdr:colOff>812325</xdr:colOff>
      <xdr:row>16</xdr:row>
      <xdr:rowOff>82799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401300" y="3257549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1219200</xdr:colOff>
      <xdr:row>13</xdr:row>
      <xdr:rowOff>114299</xdr:rowOff>
    </xdr:from>
    <xdr:to>
      <xdr:col>10</xdr:col>
      <xdr:colOff>478950</xdr:colOff>
      <xdr:row>16</xdr:row>
      <xdr:rowOff>73274</xdr:rowOff>
    </xdr:to>
    <xdr:sp macro="" textlink="">
      <xdr:nvSpPr>
        <xdr:cNvPr id="4" name="Seta para a esquerda 3">
          <a:hlinkClick xmlns:r="http://schemas.openxmlformats.org/officeDocument/2006/relationships" r:id="rId2"/>
        </xdr:cNvPr>
        <xdr:cNvSpPr/>
      </xdr:nvSpPr>
      <xdr:spPr>
        <a:xfrm>
          <a:off x="8829675" y="3248024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161925</xdr:colOff>
      <xdr:row>13</xdr:row>
      <xdr:rowOff>190499</xdr:rowOff>
    </xdr:from>
    <xdr:to>
      <xdr:col>4</xdr:col>
      <xdr:colOff>1078575</xdr:colOff>
      <xdr:row>30</xdr:row>
      <xdr:rowOff>11999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1228725</xdr:colOff>
      <xdr:row>19</xdr:row>
      <xdr:rowOff>114299</xdr:rowOff>
    </xdr:from>
    <xdr:to>
      <xdr:col>8</xdr:col>
      <xdr:colOff>0</xdr:colOff>
      <xdr:row>21</xdr:row>
      <xdr:rowOff>76199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172075" y="4400549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4</xdr:col>
      <xdr:colOff>1228725</xdr:colOff>
      <xdr:row>22</xdr:row>
      <xdr:rowOff>57149</xdr:rowOff>
    </xdr:from>
    <xdr:to>
      <xdr:col>7</xdr:col>
      <xdr:colOff>847726</xdr:colOff>
      <xdr:row>24</xdr:row>
      <xdr:rowOff>19050</xdr:rowOff>
    </xdr:to>
    <xdr:sp macro="" textlink="">
      <xdr:nvSpPr>
        <xdr:cNvPr id="8" name="Retângulo de cantos arredondados 7">
          <a:hlinkClick xmlns:r="http://schemas.openxmlformats.org/officeDocument/2006/relationships" r:id="rId5"/>
        </xdr:cNvPr>
        <xdr:cNvSpPr/>
      </xdr:nvSpPr>
      <xdr:spPr>
        <a:xfrm>
          <a:off x="5172075" y="4914899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771525</xdr:colOff>
      <xdr:row>21</xdr:row>
      <xdr:rowOff>171449</xdr:rowOff>
    </xdr:from>
    <xdr:to>
      <xdr:col>11</xdr:col>
      <xdr:colOff>793275</xdr:colOff>
      <xdr:row>24</xdr:row>
      <xdr:rowOff>130424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382250" y="3105149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800100</xdr:colOff>
      <xdr:row>21</xdr:row>
      <xdr:rowOff>171449</xdr:rowOff>
    </xdr:from>
    <xdr:to>
      <xdr:col>10</xdr:col>
      <xdr:colOff>59850</xdr:colOff>
      <xdr:row>24</xdr:row>
      <xdr:rowOff>130424</xdr:rowOff>
    </xdr:to>
    <xdr:sp macro="" textlink="">
      <xdr:nvSpPr>
        <xdr:cNvPr id="4" name="Seta para a esquerda 3">
          <a:hlinkClick xmlns:r="http://schemas.openxmlformats.org/officeDocument/2006/relationships" r:id="rId2"/>
        </xdr:cNvPr>
        <xdr:cNvSpPr/>
      </xdr:nvSpPr>
      <xdr:spPr>
        <a:xfrm>
          <a:off x="8410575" y="3105149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152400</xdr:colOff>
      <xdr:row>21</xdr:row>
      <xdr:rowOff>190499</xdr:rowOff>
    </xdr:from>
    <xdr:to>
      <xdr:col>4</xdr:col>
      <xdr:colOff>1069050</xdr:colOff>
      <xdr:row>38</xdr:row>
      <xdr:rowOff>11999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1228725</xdr:colOff>
      <xdr:row>27</xdr:row>
      <xdr:rowOff>76200</xdr:rowOff>
    </xdr:from>
    <xdr:to>
      <xdr:col>8</xdr:col>
      <xdr:colOff>0</xdr:colOff>
      <xdr:row>29</xdr:row>
      <xdr:rowOff>38100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172075" y="4162425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4</xdr:col>
      <xdr:colOff>1228725</xdr:colOff>
      <xdr:row>30</xdr:row>
      <xdr:rowOff>19050</xdr:rowOff>
    </xdr:from>
    <xdr:to>
      <xdr:col>7</xdr:col>
      <xdr:colOff>847726</xdr:colOff>
      <xdr:row>31</xdr:row>
      <xdr:rowOff>171451</xdr:rowOff>
    </xdr:to>
    <xdr:sp macro="" textlink="">
      <xdr:nvSpPr>
        <xdr:cNvPr id="8" name="Retângulo de cantos arredondados 7">
          <a:hlinkClick xmlns:r="http://schemas.openxmlformats.org/officeDocument/2006/relationships" r:id="rId5"/>
        </xdr:cNvPr>
        <xdr:cNvSpPr/>
      </xdr:nvSpPr>
      <xdr:spPr>
        <a:xfrm>
          <a:off x="5172075" y="4676775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657225</xdr:colOff>
      <xdr:row>28</xdr:row>
      <xdr:rowOff>28574</xdr:rowOff>
    </xdr:from>
    <xdr:to>
      <xdr:col>11</xdr:col>
      <xdr:colOff>678975</xdr:colOff>
      <xdr:row>30</xdr:row>
      <xdr:rowOff>178049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267950" y="3152774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676275</xdr:colOff>
      <xdr:row>28</xdr:row>
      <xdr:rowOff>19049</xdr:rowOff>
    </xdr:from>
    <xdr:to>
      <xdr:col>9</xdr:col>
      <xdr:colOff>507525</xdr:colOff>
      <xdr:row>30</xdr:row>
      <xdr:rowOff>168524</xdr:rowOff>
    </xdr:to>
    <xdr:sp macro="" textlink="">
      <xdr:nvSpPr>
        <xdr:cNvPr id="4" name="Seta para a esquerda 3">
          <a:hlinkClick xmlns:r="http://schemas.openxmlformats.org/officeDocument/2006/relationships" r:id="rId2"/>
        </xdr:cNvPr>
        <xdr:cNvSpPr/>
      </xdr:nvSpPr>
      <xdr:spPr>
        <a:xfrm>
          <a:off x="8286750" y="3143249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180975</xdr:colOff>
      <xdr:row>27</xdr:row>
      <xdr:rowOff>180974</xdr:rowOff>
    </xdr:from>
    <xdr:to>
      <xdr:col>4</xdr:col>
      <xdr:colOff>1097625</xdr:colOff>
      <xdr:row>44</xdr:row>
      <xdr:rowOff>2474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33</xdr:row>
      <xdr:rowOff>76200</xdr:rowOff>
    </xdr:from>
    <xdr:to>
      <xdr:col>8</xdr:col>
      <xdr:colOff>19050</xdr:colOff>
      <xdr:row>35</xdr:row>
      <xdr:rowOff>38100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191125" y="4162425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5</xdr:col>
      <xdr:colOff>9525</xdr:colOff>
      <xdr:row>36</xdr:row>
      <xdr:rowOff>19050</xdr:rowOff>
    </xdr:from>
    <xdr:to>
      <xdr:col>8</xdr:col>
      <xdr:colOff>9526</xdr:colOff>
      <xdr:row>37</xdr:row>
      <xdr:rowOff>171451</xdr:rowOff>
    </xdr:to>
    <xdr:sp macro="" textlink="">
      <xdr:nvSpPr>
        <xdr:cNvPr id="8" name="Retângulo de cantos arredondados 7">
          <a:hlinkClick xmlns:r="http://schemas.openxmlformats.org/officeDocument/2006/relationships" r:id="rId5"/>
        </xdr:cNvPr>
        <xdr:cNvSpPr/>
      </xdr:nvSpPr>
      <xdr:spPr>
        <a:xfrm>
          <a:off x="5191125" y="4676775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762000</xdr:colOff>
      <xdr:row>20</xdr:row>
      <xdr:rowOff>171449</xdr:rowOff>
    </xdr:from>
    <xdr:to>
      <xdr:col>11</xdr:col>
      <xdr:colOff>783750</xdr:colOff>
      <xdr:row>23</xdr:row>
      <xdr:rowOff>139949</xdr:rowOff>
    </xdr:to>
    <xdr:sp macro="" textlink="">
      <xdr:nvSpPr>
        <xdr:cNvPr id="3" name="Seta para a direita 2">
          <a:hlinkClick xmlns:r="http://schemas.openxmlformats.org/officeDocument/2006/relationships" r:id="rId1"/>
        </xdr:cNvPr>
        <xdr:cNvSpPr/>
      </xdr:nvSpPr>
      <xdr:spPr>
        <a:xfrm>
          <a:off x="10372725" y="3105149"/>
          <a:ext cx="1260000" cy="540000"/>
        </a:xfrm>
        <a:prstGeom prst="righ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Próximo</a:t>
          </a:r>
          <a:r>
            <a:rPr lang="pt-BR" sz="1100" b="1" baseline="0"/>
            <a:t> Mês</a:t>
          </a:r>
          <a:endParaRPr lang="pt-BR" sz="1100" b="1"/>
        </a:p>
      </xdr:txBody>
    </xdr:sp>
    <xdr:clientData/>
  </xdr:twoCellAnchor>
  <xdr:twoCellAnchor>
    <xdr:from>
      <xdr:col>8</xdr:col>
      <xdr:colOff>895351</xdr:colOff>
      <xdr:row>20</xdr:row>
      <xdr:rowOff>171449</xdr:rowOff>
    </xdr:from>
    <xdr:to>
      <xdr:col>10</xdr:col>
      <xdr:colOff>155101</xdr:colOff>
      <xdr:row>23</xdr:row>
      <xdr:rowOff>139949</xdr:rowOff>
    </xdr:to>
    <xdr:sp macro="" textlink="">
      <xdr:nvSpPr>
        <xdr:cNvPr id="4" name="Seta para a esquerda 3">
          <a:hlinkClick xmlns:r="http://schemas.openxmlformats.org/officeDocument/2006/relationships" r:id="rId2"/>
        </xdr:cNvPr>
        <xdr:cNvSpPr/>
      </xdr:nvSpPr>
      <xdr:spPr>
        <a:xfrm>
          <a:off x="8505826" y="3105149"/>
          <a:ext cx="1260000" cy="540000"/>
        </a:xfrm>
        <a:prstGeom prst="left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Mês</a:t>
          </a:r>
          <a:r>
            <a:rPr lang="pt-BR" sz="1100" b="1" baseline="0">
              <a:solidFill>
                <a:schemeClr val="bg1"/>
              </a:solidFill>
            </a:rPr>
            <a:t> Anterior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123825</xdr:colOff>
      <xdr:row>20</xdr:row>
      <xdr:rowOff>142874</xdr:rowOff>
    </xdr:from>
    <xdr:to>
      <xdr:col>4</xdr:col>
      <xdr:colOff>1040475</xdr:colOff>
      <xdr:row>36</xdr:row>
      <xdr:rowOff>154874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1228725</xdr:colOff>
      <xdr:row>26</xdr:row>
      <xdr:rowOff>95250</xdr:rowOff>
    </xdr:from>
    <xdr:to>
      <xdr:col>8</xdr:col>
      <xdr:colOff>0</xdr:colOff>
      <xdr:row>28</xdr:row>
      <xdr:rowOff>57150</xdr:rowOff>
    </xdr:to>
    <xdr:sp macro="" textlink="">
      <xdr:nvSpPr>
        <xdr:cNvPr id="7" name="Retângulo de cantos arredondados 6">
          <a:hlinkClick xmlns:r="http://schemas.openxmlformats.org/officeDocument/2006/relationships" r:id="rId4"/>
        </xdr:cNvPr>
        <xdr:cNvSpPr/>
      </xdr:nvSpPr>
      <xdr:spPr>
        <a:xfrm>
          <a:off x="5172075" y="4181475"/>
          <a:ext cx="2438400" cy="34290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/>
            <a:t>Tela de Início</a:t>
          </a:r>
        </a:p>
      </xdr:txBody>
    </xdr:sp>
    <xdr:clientData/>
  </xdr:twoCellAnchor>
  <xdr:twoCellAnchor>
    <xdr:from>
      <xdr:col>4</xdr:col>
      <xdr:colOff>1228725</xdr:colOff>
      <xdr:row>29</xdr:row>
      <xdr:rowOff>38100</xdr:rowOff>
    </xdr:from>
    <xdr:to>
      <xdr:col>7</xdr:col>
      <xdr:colOff>847726</xdr:colOff>
      <xdr:row>31</xdr:row>
      <xdr:rowOff>1</xdr:rowOff>
    </xdr:to>
    <xdr:sp macro="" textlink="">
      <xdr:nvSpPr>
        <xdr:cNvPr id="8" name="Retângulo de cantos arredondados 7">
          <a:hlinkClick xmlns:r="http://schemas.openxmlformats.org/officeDocument/2006/relationships" r:id="rId5"/>
        </xdr:cNvPr>
        <xdr:cNvSpPr/>
      </xdr:nvSpPr>
      <xdr:spPr>
        <a:xfrm>
          <a:off x="5172075" y="4695825"/>
          <a:ext cx="2428876" cy="342901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400" b="1">
              <a:latin typeface="+mn-lt"/>
            </a:rPr>
            <a:t>Demonstrativo Final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C3:R32"/>
  <sheetViews>
    <sheetView tabSelected="1" workbookViewId="0"/>
  </sheetViews>
  <sheetFormatPr defaultRowHeight="15"/>
  <cols>
    <col min="1" max="4" width="9.140625" style="1"/>
    <col min="5" max="5" width="9.5703125" style="1" bestFit="1" customWidth="1"/>
    <col min="6" max="10" width="9.140625" style="1"/>
    <col min="11" max="12" width="9.7109375" style="1" bestFit="1" customWidth="1"/>
    <col min="13" max="14" width="10.42578125" style="1" bestFit="1" customWidth="1"/>
    <col min="15" max="15" width="10.140625" style="1" bestFit="1" customWidth="1"/>
    <col min="16" max="16384" width="9.140625" style="1"/>
  </cols>
  <sheetData>
    <row r="3" spans="3:18">
      <c r="C3" s="78" t="s">
        <v>54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31"/>
    </row>
    <row r="4" spans="3:18"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3:18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3:18"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3:18"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3:18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3:18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3:18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3:18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3:18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3:18"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3:18" ht="60" customHeight="1">
      <c r="C14" s="31"/>
      <c r="D14" s="73" t="s">
        <v>4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31"/>
      <c r="Q14" s="31"/>
      <c r="R14" s="31"/>
    </row>
    <row r="15" spans="3:18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</row>
    <row r="16" spans="3:18" ht="33.75">
      <c r="C16" s="31"/>
      <c r="D16" s="31"/>
      <c r="E16" s="31"/>
      <c r="F16" s="31"/>
      <c r="G16" s="74" t="s">
        <v>74</v>
      </c>
      <c r="H16" s="74"/>
      <c r="I16" s="74"/>
      <c r="J16" s="74"/>
      <c r="K16" s="74"/>
      <c r="L16" s="74"/>
      <c r="M16" s="31"/>
      <c r="N16" s="31"/>
      <c r="O16" s="31"/>
      <c r="P16" s="31"/>
      <c r="Q16" s="31"/>
      <c r="R16" s="31"/>
    </row>
    <row r="17" spans="3:18">
      <c r="C17" s="31"/>
      <c r="D17" s="79" t="s">
        <v>88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31"/>
      <c r="Q17" s="31"/>
      <c r="R17" s="31"/>
    </row>
    <row r="18" spans="3:18"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3:18"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3:18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3:18">
      <c r="C21" s="31"/>
      <c r="D21" s="31"/>
      <c r="E21" s="31"/>
      <c r="F21" s="31"/>
      <c r="G21" s="31"/>
      <c r="H21" s="31"/>
      <c r="I21" s="32"/>
      <c r="J21" s="31"/>
      <c r="K21" s="31"/>
      <c r="L21" s="31"/>
      <c r="M21" s="31"/>
      <c r="N21" s="31"/>
      <c r="O21" s="31"/>
      <c r="P21" s="31"/>
      <c r="Q21" s="31"/>
      <c r="R21" s="31"/>
    </row>
    <row r="22" spans="3:18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3:18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3:18"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3:18"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3:18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3:18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3:18" ht="21">
      <c r="C28" s="31"/>
      <c r="D28" s="75" t="s">
        <v>6</v>
      </c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/>
      <c r="P28" s="31"/>
      <c r="Q28" s="31"/>
      <c r="R28" s="31"/>
    </row>
    <row r="29" spans="3:18">
      <c r="C29" s="31"/>
      <c r="D29" s="2" t="s">
        <v>5</v>
      </c>
      <c r="E29" s="2" t="s">
        <v>7</v>
      </c>
      <c r="F29" s="2" t="s">
        <v>8</v>
      </c>
      <c r="G29" s="2" t="s">
        <v>9</v>
      </c>
      <c r="H29" s="2" t="s">
        <v>10</v>
      </c>
      <c r="I29" s="2" t="s">
        <v>11</v>
      </c>
      <c r="J29" s="2" t="s">
        <v>12</v>
      </c>
      <c r="K29" s="2" t="s">
        <v>13</v>
      </c>
      <c r="L29" s="2" t="s">
        <v>14</v>
      </c>
      <c r="M29" s="3" t="s">
        <v>15</v>
      </c>
      <c r="N29" s="2" t="s">
        <v>16</v>
      </c>
      <c r="O29" s="2" t="s">
        <v>17</v>
      </c>
      <c r="P29" s="31"/>
      <c r="Q29" s="31"/>
      <c r="R29" s="31"/>
    </row>
    <row r="30" spans="3:18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3:18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3:18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</row>
  </sheetData>
  <mergeCells count="5">
    <mergeCell ref="D14:O14"/>
    <mergeCell ref="G16:L16"/>
    <mergeCell ref="D28:O28"/>
    <mergeCell ref="C3:Q3"/>
    <mergeCell ref="D17:O17"/>
  </mergeCells>
  <hyperlinks>
    <hyperlink ref="D29" location="Janeiro!A1" display="Janeiro"/>
    <hyperlink ref="E29" location="Fevereiro!A1" display="Fevereiro"/>
    <hyperlink ref="F29" location="Março!A1" display="Março"/>
    <hyperlink ref="G29" location="Abril!A1" display="Abril"/>
    <hyperlink ref="H29" location="Maio!A1" display="Maio"/>
    <hyperlink ref="I29" location="Junho!A1" display="Junho"/>
    <hyperlink ref="J29" location="Julho!A1" display="Julho"/>
    <hyperlink ref="K29" location="Agosto!A1" display="Agosto"/>
    <hyperlink ref="L29" location="Setembro!A1" display="Setembro"/>
    <hyperlink ref="N29" location="Novembro!A1" display="Novembro"/>
    <hyperlink ref="O29" location="Dezembro!A1" display="Dezembro"/>
    <hyperlink ref="M29" location="Outubro!A1" display="Outubro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  <ignoredErrors>
    <ignoredError sqref="G16" numberStoredAsText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L47"/>
  <sheetViews>
    <sheetView workbookViewId="0"/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81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Junho!B21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05"/>
      <c r="C7" s="4" t="s">
        <v>24</v>
      </c>
      <c r="D7" s="11" t="s">
        <v>32</v>
      </c>
      <c r="E7" s="11" t="s">
        <v>33</v>
      </c>
      <c r="F7" s="10" t="s">
        <v>25</v>
      </c>
      <c r="G7" s="105" t="s">
        <v>23</v>
      </c>
      <c r="H7" s="105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84"/>
      <c r="B8" s="106"/>
      <c r="C8" s="17"/>
      <c r="D8" s="22"/>
      <c r="E8" s="23"/>
      <c r="F8" s="24"/>
      <c r="G8" s="84"/>
      <c r="H8" s="106"/>
      <c r="I8" s="17"/>
      <c r="J8" s="22"/>
      <c r="K8" s="23"/>
      <c r="L8" s="24"/>
    </row>
    <row r="9" spans="1:12" ht="15.75">
      <c r="A9" s="84"/>
      <c r="B9" s="106"/>
      <c r="C9" s="17"/>
      <c r="D9" s="22"/>
      <c r="E9" s="23"/>
      <c r="F9" s="24"/>
      <c r="G9" s="84"/>
      <c r="H9" s="106"/>
      <c r="I9" s="17"/>
      <c r="J9" s="22"/>
      <c r="K9" s="23"/>
      <c r="L9" s="24"/>
    </row>
    <row r="10" spans="1:12" ht="15.75">
      <c r="A10" s="84"/>
      <c r="B10" s="106"/>
      <c r="C10" s="17"/>
      <c r="D10" s="22"/>
      <c r="E10" s="23"/>
      <c r="F10" s="24"/>
      <c r="G10" s="84"/>
      <c r="H10" s="106"/>
      <c r="I10" s="17"/>
      <c r="J10" s="22"/>
      <c r="K10" s="23"/>
      <c r="L10" s="24"/>
    </row>
    <row r="11" spans="1:12" ht="15.75">
      <c r="A11" s="84"/>
      <c r="B11" s="106"/>
      <c r="C11" s="17"/>
      <c r="D11" s="22"/>
      <c r="E11" s="23"/>
      <c r="F11" s="24"/>
      <c r="G11" s="84"/>
      <c r="H11" s="106"/>
      <c r="I11" s="17"/>
      <c r="J11" s="22"/>
      <c r="K11" s="23"/>
      <c r="L11" s="24"/>
    </row>
    <row r="12" spans="1:12" ht="15.75">
      <c r="A12" s="84"/>
      <c r="B12" s="106"/>
      <c r="C12" s="17"/>
      <c r="D12" s="22"/>
      <c r="E12" s="23"/>
      <c r="F12" s="24"/>
      <c r="G12" s="84"/>
      <c r="H12" s="106"/>
      <c r="I12" s="17"/>
      <c r="J12" s="22"/>
      <c r="K12" s="23"/>
      <c r="L12" s="24"/>
    </row>
    <row r="13" spans="1:12" ht="15.75">
      <c r="A13" s="84"/>
      <c r="B13" s="106"/>
      <c r="C13" s="17"/>
      <c r="D13" s="22"/>
      <c r="E13" s="23"/>
      <c r="F13" s="24"/>
      <c r="G13" s="84"/>
      <c r="H13" s="106"/>
      <c r="I13" s="17"/>
      <c r="J13" s="22"/>
      <c r="K13" s="23"/>
      <c r="L13" s="24"/>
    </row>
    <row r="14" spans="1:12" ht="15.75">
      <c r="A14" s="84"/>
      <c r="B14" s="106"/>
      <c r="C14" s="17"/>
      <c r="D14" s="22"/>
      <c r="E14" s="23"/>
      <c r="F14" s="24"/>
      <c r="G14" s="84"/>
      <c r="H14" s="106"/>
      <c r="I14" s="17"/>
      <c r="J14" s="22"/>
      <c r="K14" s="23"/>
      <c r="L14" s="24"/>
    </row>
    <row r="15" spans="1:12" ht="15.75">
      <c r="A15" s="84"/>
      <c r="B15" s="106"/>
      <c r="C15" s="17"/>
      <c r="D15" s="22"/>
      <c r="E15" s="23"/>
      <c r="F15" s="24"/>
      <c r="G15" s="84"/>
      <c r="H15" s="106"/>
      <c r="I15" s="17"/>
      <c r="J15" s="22"/>
      <c r="K15" s="23"/>
      <c r="L15" s="24"/>
    </row>
    <row r="16" spans="1:12" ht="15.75">
      <c r="A16" s="84"/>
      <c r="B16" s="106"/>
      <c r="C16" s="17"/>
      <c r="D16" s="22"/>
      <c r="E16" s="23"/>
      <c r="F16" s="24"/>
      <c r="G16" s="84"/>
      <c r="H16" s="106"/>
      <c r="I16" s="17"/>
      <c r="J16" s="22"/>
      <c r="K16" s="23"/>
      <c r="L16" s="24"/>
    </row>
    <row r="17" spans="1:12" ht="15.75">
      <c r="A17" s="84"/>
      <c r="B17" s="106"/>
      <c r="C17" s="17"/>
      <c r="D17" s="22"/>
      <c r="E17" s="23"/>
      <c r="F17" s="24"/>
      <c r="G17" s="84"/>
      <c r="H17" s="106"/>
      <c r="I17" s="17"/>
      <c r="J17" s="22"/>
      <c r="K17" s="23"/>
      <c r="L17" s="24"/>
    </row>
    <row r="18" spans="1:12" ht="15.75">
      <c r="A18" s="84"/>
      <c r="B18" s="106"/>
      <c r="C18" s="17"/>
      <c r="D18" s="22"/>
      <c r="E18" s="23"/>
      <c r="F18" s="24"/>
      <c r="G18" s="84"/>
      <c r="H18" s="106"/>
      <c r="I18" s="17"/>
      <c r="J18" s="22"/>
      <c r="K18" s="23"/>
      <c r="L18" s="24"/>
    </row>
    <row r="19" spans="1:12" ht="15.75">
      <c r="A19" s="84"/>
      <c r="B19" s="106"/>
      <c r="C19" s="17"/>
      <c r="D19" s="22"/>
      <c r="E19" s="23"/>
      <c r="F19" s="24"/>
      <c r="G19" s="84"/>
      <c r="H19" s="106"/>
      <c r="I19" s="17"/>
      <c r="J19" s="22"/>
      <c r="K19" s="23"/>
      <c r="L19" s="24"/>
    </row>
    <row r="20" spans="1:12" ht="15.75">
      <c r="A20" s="84"/>
      <c r="B20" s="106"/>
      <c r="C20" s="17"/>
      <c r="D20" s="22"/>
      <c r="E20" s="23"/>
      <c r="F20" s="24"/>
      <c r="G20" s="84"/>
      <c r="H20" s="106"/>
      <c r="I20" s="17"/>
      <c r="J20" s="22"/>
      <c r="K20" s="23"/>
      <c r="L20" s="24"/>
    </row>
    <row r="21" spans="1:12" ht="15.75">
      <c r="A21" s="84"/>
      <c r="B21" s="106"/>
      <c r="C21" s="17"/>
      <c r="D21" s="22"/>
      <c r="E21" s="23"/>
      <c r="F21" s="24"/>
      <c r="G21" s="84"/>
      <c r="H21" s="106"/>
      <c r="I21" s="17"/>
      <c r="J21" s="22"/>
      <c r="K21" s="23"/>
      <c r="L21" s="24"/>
    </row>
    <row r="22" spans="1:12" ht="15.75">
      <c r="A22" s="84"/>
      <c r="B22" s="106"/>
      <c r="C22" s="17"/>
      <c r="D22" s="22"/>
      <c r="E22" s="23"/>
      <c r="F22" s="24"/>
      <c r="G22" s="84"/>
      <c r="H22" s="106"/>
      <c r="I22" s="17"/>
      <c r="J22" s="22"/>
      <c r="K22" s="23"/>
      <c r="L22" s="24"/>
    </row>
    <row r="23" spans="1:12" ht="15.75">
      <c r="A23" s="84"/>
      <c r="B23" s="106"/>
      <c r="C23" s="17"/>
      <c r="D23" s="22"/>
      <c r="E23" s="23"/>
      <c r="F23" s="24"/>
      <c r="G23" s="84"/>
      <c r="H23" s="106"/>
      <c r="I23" s="17"/>
      <c r="J23" s="22"/>
      <c r="K23" s="23"/>
      <c r="L23" s="24"/>
    </row>
    <row r="24" spans="1:12" ht="15.75">
      <c r="A24" s="84"/>
      <c r="B24" s="106"/>
      <c r="C24" s="17"/>
      <c r="D24" s="22"/>
      <c r="E24" s="23"/>
      <c r="F24" s="24"/>
      <c r="G24" s="84"/>
      <c r="H24" s="106"/>
      <c r="I24" s="17"/>
      <c r="J24" s="22"/>
      <c r="K24" s="23"/>
      <c r="L24" s="24"/>
    </row>
    <row r="25" spans="1:12" ht="16.5" thickBot="1">
      <c r="A25" s="49"/>
      <c r="B25" s="50"/>
      <c r="C25" s="38"/>
      <c r="D25" s="38"/>
      <c r="E25" s="38"/>
      <c r="F25" s="42"/>
      <c r="G25" s="36"/>
      <c r="H25" s="50"/>
      <c r="I25" s="38"/>
      <c r="J25" s="38"/>
      <c r="K25" s="38"/>
      <c r="L25" s="42"/>
    </row>
    <row r="26" spans="1:12" ht="15.75">
      <c r="A26" s="40" t="s">
        <v>0</v>
      </c>
      <c r="B26" s="41">
        <f>SUM(A8:B24)</f>
        <v>0</v>
      </c>
      <c r="C26" s="36"/>
      <c r="D26" s="36"/>
      <c r="E26" s="36"/>
      <c r="F26" s="42"/>
      <c r="G26" s="43" t="s">
        <v>0</v>
      </c>
      <c r="H26" s="44">
        <f>SUM(G8:H24)</f>
        <v>0</v>
      </c>
      <c r="I26" s="36"/>
      <c r="J26" s="36"/>
      <c r="K26" s="36"/>
      <c r="L26" s="42"/>
    </row>
    <row r="27" spans="1:12" ht="15.75">
      <c r="A27" s="45" t="s">
        <v>3</v>
      </c>
      <c r="B27" s="89">
        <f>B4-B26+H26</f>
        <v>0</v>
      </c>
      <c r="C27" s="89"/>
      <c r="D27" s="89"/>
      <c r="E27" s="89"/>
      <c r="F27" s="89"/>
      <c r="G27" s="89"/>
      <c r="H27" s="89"/>
      <c r="I27" s="89"/>
      <c r="J27" s="89"/>
      <c r="K27" s="89"/>
      <c r="L27" s="90"/>
    </row>
    <row r="28" spans="1:1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15.75">
      <c r="A29" s="31"/>
      <c r="B29" s="31"/>
      <c r="C29" s="31"/>
      <c r="D29" s="31"/>
      <c r="E29" s="31"/>
      <c r="F29" s="88" t="s">
        <v>30</v>
      </c>
      <c r="G29" s="88"/>
      <c r="H29" s="88"/>
      <c r="I29" s="31"/>
      <c r="J29" s="31"/>
      <c r="K29" s="31"/>
      <c r="L29" s="31"/>
    </row>
    <row r="30" spans="1:12">
      <c r="A30" s="31"/>
      <c r="B30" s="31"/>
      <c r="C30" s="31"/>
      <c r="D30" s="31"/>
      <c r="E30" s="31"/>
      <c r="F30" s="86" t="s">
        <v>29</v>
      </c>
      <c r="G30" s="87"/>
      <c r="H30" s="47">
        <f>B4</f>
        <v>0</v>
      </c>
      <c r="I30" s="31"/>
      <c r="J30" s="31"/>
      <c r="K30" s="31"/>
      <c r="L30" s="31"/>
    </row>
    <row r="31" spans="1:12">
      <c r="A31" s="31"/>
      <c r="B31" s="31"/>
      <c r="C31" s="31"/>
      <c r="D31" s="31"/>
      <c r="E31" s="31"/>
      <c r="F31" s="86" t="s">
        <v>21</v>
      </c>
      <c r="G31" s="87"/>
      <c r="H31" s="47">
        <f>B26</f>
        <v>0</v>
      </c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86" t="s">
        <v>22</v>
      </c>
      <c r="G32" s="87"/>
      <c r="H32" s="48">
        <f>H26</f>
        <v>0</v>
      </c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1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2" ht="15.75">
      <c r="A41" s="31"/>
      <c r="B41" s="31"/>
      <c r="C41" s="31"/>
      <c r="D41" s="31"/>
      <c r="E41" s="31"/>
      <c r="F41" s="80" t="s">
        <v>40</v>
      </c>
      <c r="G41" s="80"/>
      <c r="H41" s="80"/>
      <c r="I41" s="80"/>
      <c r="J41" s="31"/>
      <c r="K41" s="31"/>
      <c r="L41" s="31"/>
    </row>
    <row r="42" spans="1:12">
      <c r="A42" s="31"/>
      <c r="B42" s="31"/>
      <c r="C42" s="31"/>
      <c r="D42" s="31"/>
      <c r="E42" s="31"/>
      <c r="F42" s="81" t="s">
        <v>48</v>
      </c>
      <c r="G42" s="81"/>
      <c r="H42" s="81"/>
      <c r="I42" s="81"/>
      <c r="J42" s="31"/>
      <c r="K42" s="31"/>
      <c r="L42" s="31"/>
    </row>
    <row r="43" spans="1:12">
      <c r="A43" s="31"/>
      <c r="B43" s="31"/>
      <c r="C43" s="31"/>
      <c r="D43" s="31"/>
      <c r="E43" s="31"/>
      <c r="F43" s="82">
        <f>H26*20%</f>
        <v>0</v>
      </c>
      <c r="G43" s="83"/>
      <c r="H43" s="25" t="s">
        <v>42</v>
      </c>
      <c r="I43" s="26" t="e">
        <f>#REF!*30%</f>
        <v>#REF!</v>
      </c>
      <c r="J43" s="31"/>
      <c r="K43" s="31"/>
      <c r="L43" s="31"/>
    </row>
    <row r="44" spans="1:12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12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</sheetData>
  <mergeCells count="47">
    <mergeCell ref="F29:H29"/>
    <mergeCell ref="F30:G30"/>
    <mergeCell ref="F31:G31"/>
    <mergeCell ref="F41:I41"/>
    <mergeCell ref="F42:I42"/>
    <mergeCell ref="F43:G43"/>
    <mergeCell ref="F32:G32"/>
    <mergeCell ref="A2:L2"/>
    <mergeCell ref="A6:F6"/>
    <mergeCell ref="G6:L6"/>
    <mergeCell ref="B27:L27"/>
    <mergeCell ref="G7:H7"/>
    <mergeCell ref="A7:B7"/>
    <mergeCell ref="A24:B24"/>
    <mergeCell ref="A23:B23"/>
    <mergeCell ref="A8:B8"/>
    <mergeCell ref="G24:H24"/>
    <mergeCell ref="G23:H23"/>
    <mergeCell ref="G8:H8"/>
    <mergeCell ref="A9:B9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  <mergeCell ref="A21:B21"/>
    <mergeCell ref="G15:H15"/>
    <mergeCell ref="A15:B15"/>
    <mergeCell ref="A22:B22"/>
    <mergeCell ref="G9:H9"/>
    <mergeCell ref="G10:H10"/>
    <mergeCell ref="G11:H11"/>
    <mergeCell ref="G12:H12"/>
    <mergeCell ref="G13:H13"/>
    <mergeCell ref="G14:H14"/>
    <mergeCell ref="G16:H16"/>
    <mergeCell ref="G17:H17"/>
    <mergeCell ref="G18:H18"/>
    <mergeCell ref="G19:H19"/>
    <mergeCell ref="G20:H20"/>
    <mergeCell ref="G21:H21"/>
    <mergeCell ref="G22:H22"/>
  </mergeCells>
  <dataValidations count="3">
    <dataValidation type="list" allowBlank="1" showInputMessage="1" showErrorMessage="1" sqref="D8:D24 J8:J24">
      <formula1>Julho</formula1>
    </dataValidation>
    <dataValidation type="list" allowBlank="1" showInputMessage="1" showErrorMessage="1" sqref="E8:E24 K8:K24">
      <formula1>Movimentação</formula1>
    </dataValidation>
    <dataValidation type="list" allowBlank="1" showInputMessage="1" showErrorMessage="1" sqref="F8:F24 L8:L24">
      <formula1>Classificação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L37"/>
  <sheetViews>
    <sheetView workbookViewId="0"/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82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Julho!B27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05"/>
      <c r="C7" s="4" t="s">
        <v>24</v>
      </c>
      <c r="D7" s="11" t="s">
        <v>32</v>
      </c>
      <c r="E7" s="11" t="s">
        <v>33</v>
      </c>
      <c r="F7" s="10" t="s">
        <v>25</v>
      </c>
      <c r="G7" s="105" t="s">
        <v>23</v>
      </c>
      <c r="H7" s="105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84"/>
      <c r="B8" s="106"/>
      <c r="C8" s="17"/>
      <c r="D8" s="22"/>
      <c r="E8" s="23"/>
      <c r="F8" s="24"/>
      <c r="G8" s="84"/>
      <c r="H8" s="106"/>
      <c r="I8" s="17"/>
      <c r="J8" s="22"/>
      <c r="K8" s="23"/>
      <c r="L8" s="24"/>
    </row>
    <row r="9" spans="1:12" ht="15.75">
      <c r="A9" s="84"/>
      <c r="B9" s="106"/>
      <c r="C9" s="17"/>
      <c r="D9" s="22"/>
      <c r="E9" s="23"/>
      <c r="F9" s="24"/>
      <c r="G9" s="84"/>
      <c r="H9" s="106"/>
      <c r="I9" s="17"/>
      <c r="J9" s="22"/>
      <c r="K9" s="23"/>
      <c r="L9" s="24"/>
    </row>
    <row r="10" spans="1:12" ht="15.75">
      <c r="A10" s="84"/>
      <c r="B10" s="106"/>
      <c r="C10" s="17"/>
      <c r="D10" s="22"/>
      <c r="E10" s="23"/>
      <c r="F10" s="24"/>
      <c r="G10" s="84"/>
      <c r="H10" s="106"/>
      <c r="I10" s="17"/>
      <c r="J10" s="22"/>
      <c r="K10" s="23"/>
      <c r="L10" s="24"/>
    </row>
    <row r="11" spans="1:12" ht="15.75">
      <c r="A11" s="84"/>
      <c r="B11" s="106"/>
      <c r="C11" s="17"/>
      <c r="D11" s="22"/>
      <c r="E11" s="23"/>
      <c r="F11" s="24"/>
      <c r="G11" s="84"/>
      <c r="H11" s="106"/>
      <c r="I11" s="17"/>
      <c r="J11" s="22"/>
      <c r="K11" s="23"/>
      <c r="L11" s="24"/>
    </row>
    <row r="12" spans="1:12" ht="15.75">
      <c r="A12" s="84"/>
      <c r="B12" s="106"/>
      <c r="C12" s="17"/>
      <c r="D12" s="22"/>
      <c r="E12" s="23"/>
      <c r="F12" s="24"/>
      <c r="G12" s="84"/>
      <c r="H12" s="106"/>
      <c r="I12" s="17"/>
      <c r="J12" s="22"/>
      <c r="K12" s="23"/>
      <c r="L12" s="24"/>
    </row>
    <row r="13" spans="1:12" ht="15.75">
      <c r="A13" s="84"/>
      <c r="B13" s="106"/>
      <c r="C13" s="17"/>
      <c r="D13" s="22"/>
      <c r="E13" s="23"/>
      <c r="F13" s="24"/>
      <c r="G13" s="84"/>
      <c r="H13" s="106"/>
      <c r="I13" s="17"/>
      <c r="J13" s="22"/>
      <c r="K13" s="23"/>
      <c r="L13" s="24"/>
    </row>
    <row r="14" spans="1:12" ht="15.75">
      <c r="A14" s="84"/>
      <c r="B14" s="106"/>
      <c r="C14" s="17"/>
      <c r="D14" s="22"/>
      <c r="E14" s="23"/>
      <c r="F14" s="24"/>
      <c r="G14" s="84"/>
      <c r="H14" s="106"/>
      <c r="I14" s="17"/>
      <c r="J14" s="22"/>
      <c r="K14" s="23"/>
      <c r="L14" s="24"/>
    </row>
    <row r="15" spans="1:12" ht="15.75">
      <c r="A15" s="84"/>
      <c r="B15" s="106"/>
      <c r="C15" s="17"/>
      <c r="D15" s="22"/>
      <c r="E15" s="23"/>
      <c r="F15" s="24"/>
      <c r="G15" s="84"/>
      <c r="H15" s="106"/>
      <c r="I15" s="17"/>
      <c r="J15" s="22"/>
      <c r="K15" s="23"/>
      <c r="L15" s="24"/>
    </row>
    <row r="16" spans="1:12" ht="15.75">
      <c r="A16" s="71"/>
      <c r="B16" s="72"/>
      <c r="C16" s="17"/>
      <c r="D16" s="22"/>
      <c r="E16" s="23"/>
      <c r="F16" s="24"/>
      <c r="G16" s="71"/>
      <c r="H16" s="72"/>
      <c r="I16" s="17"/>
      <c r="J16" s="22"/>
      <c r="K16" s="23"/>
      <c r="L16" s="24"/>
    </row>
    <row r="17" spans="1:12" ht="15.75">
      <c r="A17" s="84"/>
      <c r="B17" s="106"/>
      <c r="C17" s="17"/>
      <c r="D17" s="22"/>
      <c r="E17" s="23"/>
      <c r="F17" s="24"/>
      <c r="G17" s="84"/>
      <c r="H17" s="106"/>
      <c r="I17" s="17"/>
      <c r="J17" s="22"/>
      <c r="K17" s="23"/>
      <c r="L17" s="24"/>
    </row>
    <row r="18" spans="1:12" ht="16.5" thickBot="1">
      <c r="A18" s="49"/>
      <c r="B18" s="50"/>
      <c r="C18" s="38"/>
      <c r="D18" s="38"/>
      <c r="E18" s="38"/>
      <c r="F18" s="42"/>
      <c r="G18" s="36"/>
      <c r="H18" s="50"/>
      <c r="I18" s="38"/>
      <c r="J18" s="38"/>
      <c r="K18" s="38"/>
      <c r="L18" s="42"/>
    </row>
    <row r="19" spans="1:12" ht="15.75">
      <c r="A19" s="40" t="s">
        <v>0</v>
      </c>
      <c r="B19" s="41">
        <f>SUM(A8:B17)</f>
        <v>0</v>
      </c>
      <c r="C19" s="36"/>
      <c r="D19" s="36"/>
      <c r="E19" s="36"/>
      <c r="F19" s="42"/>
      <c r="G19" s="43" t="s">
        <v>0</v>
      </c>
      <c r="H19" s="44">
        <f>SUM(G8:H17)</f>
        <v>0</v>
      </c>
      <c r="I19" s="36"/>
      <c r="J19" s="36"/>
      <c r="K19" s="36"/>
      <c r="L19" s="42"/>
    </row>
    <row r="20" spans="1:12" ht="15.75">
      <c r="A20" s="45" t="s">
        <v>3</v>
      </c>
      <c r="B20" s="89">
        <f>B4-B19+H19</f>
        <v>0</v>
      </c>
      <c r="C20" s="89"/>
      <c r="D20" s="89"/>
      <c r="E20" s="89"/>
      <c r="F20" s="89"/>
      <c r="G20" s="89"/>
      <c r="H20" s="89"/>
      <c r="I20" s="89"/>
      <c r="J20" s="89"/>
      <c r="K20" s="89"/>
      <c r="L20" s="90"/>
    </row>
    <row r="21" spans="1:1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ht="15.75">
      <c r="A22" s="31"/>
      <c r="B22" s="31"/>
      <c r="C22" s="31"/>
      <c r="D22" s="31"/>
      <c r="E22" s="31"/>
      <c r="F22" s="88" t="s">
        <v>30</v>
      </c>
      <c r="G22" s="88"/>
      <c r="H22" s="88"/>
      <c r="I22" s="31"/>
      <c r="J22" s="31"/>
      <c r="K22" s="31"/>
      <c r="L22" s="31"/>
    </row>
    <row r="23" spans="1:12">
      <c r="A23" s="31"/>
      <c r="B23" s="31"/>
      <c r="C23" s="31"/>
      <c r="D23" s="31"/>
      <c r="E23" s="31"/>
      <c r="F23" s="86" t="s">
        <v>29</v>
      </c>
      <c r="G23" s="87"/>
      <c r="H23" s="47">
        <f>B4</f>
        <v>0</v>
      </c>
      <c r="I23" s="31"/>
      <c r="J23" s="31"/>
      <c r="K23" s="31"/>
      <c r="L23" s="31"/>
    </row>
    <row r="24" spans="1:12">
      <c r="A24" s="31"/>
      <c r="B24" s="31"/>
      <c r="C24" s="31"/>
      <c r="D24" s="31"/>
      <c r="E24" s="31"/>
      <c r="F24" s="86" t="s">
        <v>21</v>
      </c>
      <c r="G24" s="87"/>
      <c r="H24" s="47">
        <f>B19</f>
        <v>0</v>
      </c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86" t="s">
        <v>22</v>
      </c>
      <c r="G25" s="87"/>
      <c r="H25" s="48">
        <f>H19</f>
        <v>0</v>
      </c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ht="15.75">
      <c r="A34" s="31"/>
      <c r="B34" s="31"/>
      <c r="C34" s="31"/>
      <c r="D34" s="31"/>
      <c r="E34" s="31"/>
      <c r="F34" s="80" t="s">
        <v>40</v>
      </c>
      <c r="G34" s="80"/>
      <c r="H34" s="80"/>
      <c r="I34" s="80"/>
      <c r="J34" s="31"/>
      <c r="K34" s="31"/>
      <c r="L34" s="31"/>
    </row>
    <row r="35" spans="1:12">
      <c r="A35" s="31"/>
      <c r="B35" s="31"/>
      <c r="C35" s="31"/>
      <c r="D35" s="31"/>
      <c r="E35" s="31"/>
      <c r="F35" s="81" t="s">
        <v>49</v>
      </c>
      <c r="G35" s="81"/>
      <c r="H35" s="81"/>
      <c r="I35" s="81"/>
      <c r="J35" s="31"/>
      <c r="K35" s="31"/>
      <c r="L35" s="31"/>
    </row>
    <row r="36" spans="1:12">
      <c r="A36" s="31"/>
      <c r="B36" s="31"/>
      <c r="C36" s="31"/>
      <c r="D36" s="31"/>
      <c r="E36" s="31"/>
      <c r="F36" s="82">
        <f>H19*20%</f>
        <v>0</v>
      </c>
      <c r="G36" s="83"/>
      <c r="H36" s="25" t="s">
        <v>42</v>
      </c>
      <c r="I36" s="26">
        <f>H19*30%</f>
        <v>0</v>
      </c>
      <c r="J36" s="31"/>
      <c r="K36" s="31"/>
      <c r="L36" s="31"/>
    </row>
    <row r="37" spans="1:1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</sheetData>
  <mergeCells count="31">
    <mergeCell ref="F22:H22"/>
    <mergeCell ref="F23:G23"/>
    <mergeCell ref="F24:G24"/>
    <mergeCell ref="G10:H10"/>
    <mergeCell ref="G11:H11"/>
    <mergeCell ref="G12:H12"/>
    <mergeCell ref="G13:H13"/>
    <mergeCell ref="G14:H14"/>
    <mergeCell ref="G15:H15"/>
    <mergeCell ref="F34:I34"/>
    <mergeCell ref="F35:I35"/>
    <mergeCell ref="F36:G36"/>
    <mergeCell ref="F25:G25"/>
    <mergeCell ref="A2:L2"/>
    <mergeCell ref="A6:F6"/>
    <mergeCell ref="G6:L6"/>
    <mergeCell ref="B20:L20"/>
    <mergeCell ref="A7:B7"/>
    <mergeCell ref="G7:H7"/>
    <mergeCell ref="A17:B17"/>
    <mergeCell ref="A9:B9"/>
    <mergeCell ref="A8:B8"/>
    <mergeCell ref="G17:H17"/>
    <mergeCell ref="G9:H9"/>
    <mergeCell ref="G8:H8"/>
    <mergeCell ref="A10:B10"/>
    <mergeCell ref="A11:B11"/>
    <mergeCell ref="A12:B12"/>
    <mergeCell ref="A13:B13"/>
    <mergeCell ref="A15:B15"/>
    <mergeCell ref="A14:B14"/>
  </mergeCells>
  <dataValidations count="3">
    <dataValidation type="list" allowBlank="1" showInputMessage="1" showErrorMessage="1" sqref="D8:D17 J8:J17">
      <formula1>Agosto</formula1>
    </dataValidation>
    <dataValidation type="list" allowBlank="1" showInputMessage="1" showErrorMessage="1" sqref="E8:E17 K8:K17">
      <formula1>Movimentação</formula1>
    </dataValidation>
    <dataValidation type="list" allowBlank="1" showInputMessage="1" showErrorMessage="1" sqref="F8:F17 L8:L17">
      <formula1>Classificação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L48"/>
  <sheetViews>
    <sheetView workbookViewId="0"/>
  </sheetViews>
  <sheetFormatPr defaultRowHeight="15"/>
  <cols>
    <col min="1" max="1" width="16.28515625" style="1" bestFit="1" customWidth="1"/>
    <col min="2" max="2" width="14.140625" style="1" bestFit="1" customWidth="1"/>
    <col min="3" max="3" width="21.42578125" style="1" customWidth="1"/>
    <col min="4" max="4" width="8.5703125" style="1" customWidth="1"/>
    <col min="5" max="5" width="17.8554687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83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Agosto!B20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05"/>
      <c r="C7" s="4" t="s">
        <v>24</v>
      </c>
      <c r="D7" s="11" t="s">
        <v>32</v>
      </c>
      <c r="E7" s="11" t="s">
        <v>33</v>
      </c>
      <c r="F7" s="10" t="s">
        <v>25</v>
      </c>
      <c r="G7" s="105" t="s">
        <v>23</v>
      </c>
      <c r="H7" s="105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84"/>
      <c r="B8" s="106"/>
      <c r="C8" s="17"/>
      <c r="D8" s="22"/>
      <c r="E8" s="23"/>
      <c r="F8" s="24"/>
      <c r="G8" s="84"/>
      <c r="H8" s="106"/>
      <c r="I8" s="17"/>
      <c r="J8" s="22"/>
      <c r="K8" s="23"/>
      <c r="L8" s="24"/>
    </row>
    <row r="9" spans="1:12" ht="15.75">
      <c r="A9" s="84"/>
      <c r="B9" s="106"/>
      <c r="C9" s="17"/>
      <c r="D9" s="22"/>
      <c r="E9" s="23"/>
      <c r="F9" s="24"/>
      <c r="G9" s="84"/>
      <c r="H9" s="106"/>
      <c r="I9" s="17"/>
      <c r="J9" s="22"/>
      <c r="K9" s="23"/>
      <c r="L9" s="24"/>
    </row>
    <row r="10" spans="1:12" ht="15.75">
      <c r="A10" s="84"/>
      <c r="B10" s="106"/>
      <c r="C10" s="17"/>
      <c r="D10" s="22"/>
      <c r="E10" s="23"/>
      <c r="F10" s="24"/>
      <c r="G10" s="84"/>
      <c r="H10" s="106"/>
      <c r="I10" s="17"/>
      <c r="J10" s="22"/>
      <c r="K10" s="23"/>
      <c r="L10" s="24"/>
    </row>
    <row r="11" spans="1:12" ht="15.75">
      <c r="A11" s="84"/>
      <c r="B11" s="106"/>
      <c r="C11" s="17"/>
      <c r="D11" s="22"/>
      <c r="E11" s="23"/>
      <c r="F11" s="24"/>
      <c r="G11" s="84"/>
      <c r="H11" s="106"/>
      <c r="I11" s="17"/>
      <c r="J11" s="22"/>
      <c r="K11" s="23"/>
      <c r="L11" s="24"/>
    </row>
    <row r="12" spans="1:12" ht="15.75">
      <c r="A12" s="84"/>
      <c r="B12" s="106"/>
      <c r="C12" s="17"/>
      <c r="D12" s="22"/>
      <c r="E12" s="23"/>
      <c r="F12" s="24"/>
      <c r="G12" s="84"/>
      <c r="H12" s="106"/>
      <c r="I12" s="17"/>
      <c r="J12" s="22"/>
      <c r="K12" s="23"/>
      <c r="L12" s="24"/>
    </row>
    <row r="13" spans="1:12" ht="15.75">
      <c r="A13" s="84"/>
      <c r="B13" s="106"/>
      <c r="C13" s="17"/>
      <c r="D13" s="22"/>
      <c r="E13" s="23"/>
      <c r="F13" s="24"/>
      <c r="G13" s="84"/>
      <c r="H13" s="106"/>
      <c r="I13" s="17"/>
      <c r="J13" s="22"/>
      <c r="K13" s="23"/>
      <c r="L13" s="24"/>
    </row>
    <row r="14" spans="1:12" ht="15.75">
      <c r="A14" s="84"/>
      <c r="B14" s="106"/>
      <c r="C14" s="17"/>
      <c r="D14" s="22"/>
      <c r="E14" s="23"/>
      <c r="F14" s="24"/>
      <c r="G14" s="84"/>
      <c r="H14" s="106"/>
      <c r="I14" s="17"/>
      <c r="J14" s="22"/>
      <c r="K14" s="23"/>
      <c r="L14" s="24"/>
    </row>
    <row r="15" spans="1:12" ht="15.75">
      <c r="A15" s="84"/>
      <c r="B15" s="106"/>
      <c r="C15" s="17"/>
      <c r="D15" s="22"/>
      <c r="E15" s="23"/>
      <c r="F15" s="24"/>
      <c r="G15" s="84"/>
      <c r="H15" s="106"/>
      <c r="I15" s="17"/>
      <c r="J15" s="22"/>
      <c r="K15" s="23"/>
      <c r="L15" s="24"/>
    </row>
    <row r="16" spans="1:12" ht="15.75">
      <c r="A16" s="84"/>
      <c r="B16" s="106"/>
      <c r="C16" s="17"/>
      <c r="D16" s="22"/>
      <c r="E16" s="23"/>
      <c r="F16" s="24"/>
      <c r="G16" s="84"/>
      <c r="H16" s="106"/>
      <c r="I16" s="17"/>
      <c r="J16" s="22"/>
      <c r="K16" s="23"/>
      <c r="L16" s="24"/>
    </row>
    <row r="17" spans="1:12" ht="15.75">
      <c r="A17" s="84"/>
      <c r="B17" s="106"/>
      <c r="C17" s="17"/>
      <c r="D17" s="22"/>
      <c r="E17" s="23"/>
      <c r="F17" s="24"/>
      <c r="G17" s="84"/>
      <c r="H17" s="106"/>
      <c r="I17" s="17"/>
      <c r="J17" s="22"/>
      <c r="K17" s="23"/>
      <c r="L17" s="24"/>
    </row>
    <row r="18" spans="1:12" ht="15.75">
      <c r="A18" s="84"/>
      <c r="B18" s="106"/>
      <c r="C18" s="17"/>
      <c r="D18" s="22"/>
      <c r="E18" s="23"/>
      <c r="F18" s="24"/>
      <c r="G18" s="84"/>
      <c r="H18" s="106"/>
      <c r="I18" s="17"/>
      <c r="J18" s="22"/>
      <c r="K18" s="23"/>
      <c r="L18" s="24"/>
    </row>
    <row r="19" spans="1:12" ht="15.75">
      <c r="A19" s="84"/>
      <c r="B19" s="106"/>
      <c r="C19" s="17"/>
      <c r="D19" s="22"/>
      <c r="E19" s="23"/>
      <c r="F19" s="24"/>
      <c r="G19" s="84"/>
      <c r="H19" s="106"/>
      <c r="I19" s="17"/>
      <c r="J19" s="22"/>
      <c r="K19" s="23"/>
      <c r="L19" s="24"/>
    </row>
    <row r="20" spans="1:12" ht="15.75">
      <c r="A20" s="84"/>
      <c r="B20" s="106"/>
      <c r="C20" s="17"/>
      <c r="D20" s="22"/>
      <c r="E20" s="23"/>
      <c r="F20" s="24"/>
      <c r="G20" s="84"/>
      <c r="H20" s="106"/>
      <c r="I20" s="17"/>
      <c r="J20" s="22"/>
      <c r="K20" s="23"/>
      <c r="L20" s="24"/>
    </row>
    <row r="21" spans="1:12" ht="15.75">
      <c r="A21" s="84"/>
      <c r="B21" s="106"/>
      <c r="C21" s="17"/>
      <c r="D21" s="22"/>
      <c r="E21" s="23"/>
      <c r="F21" s="24"/>
      <c r="G21" s="84"/>
      <c r="H21" s="106"/>
      <c r="I21" s="17"/>
      <c r="J21" s="22"/>
      <c r="K21" s="23"/>
      <c r="L21" s="24"/>
    </row>
    <row r="22" spans="1:12" ht="15.75">
      <c r="A22" s="84"/>
      <c r="B22" s="106"/>
      <c r="C22" s="17"/>
      <c r="D22" s="22"/>
      <c r="E22" s="23"/>
      <c r="F22" s="24"/>
      <c r="G22" s="84"/>
      <c r="H22" s="106"/>
      <c r="I22" s="17"/>
      <c r="J22" s="22"/>
      <c r="K22" s="23"/>
      <c r="L22" s="24"/>
    </row>
    <row r="23" spans="1:12" ht="15.75">
      <c r="A23" s="84"/>
      <c r="B23" s="106"/>
      <c r="C23" s="17"/>
      <c r="D23" s="22"/>
      <c r="E23" s="23"/>
      <c r="F23" s="24"/>
      <c r="G23" s="84"/>
      <c r="H23" s="106"/>
      <c r="I23" s="17"/>
      <c r="J23" s="22"/>
      <c r="K23" s="23"/>
      <c r="L23" s="24"/>
    </row>
    <row r="24" spans="1:12" ht="15.75">
      <c r="A24" s="84"/>
      <c r="B24" s="106"/>
      <c r="C24" s="17"/>
      <c r="D24" s="22"/>
      <c r="E24" s="23"/>
      <c r="F24" s="24"/>
      <c r="G24" s="84"/>
      <c r="H24" s="106"/>
      <c r="I24" s="17"/>
      <c r="J24" s="22"/>
      <c r="K24" s="23"/>
      <c r="L24" s="24"/>
    </row>
    <row r="25" spans="1:12" ht="15.75">
      <c r="A25" s="84"/>
      <c r="B25" s="106"/>
      <c r="C25" s="17"/>
      <c r="D25" s="22"/>
      <c r="E25" s="23"/>
      <c r="F25" s="24"/>
      <c r="G25" s="84"/>
      <c r="H25" s="106"/>
      <c r="I25" s="17"/>
      <c r="J25" s="22"/>
      <c r="K25" s="23"/>
      <c r="L25" s="24"/>
    </row>
    <row r="26" spans="1:12" ht="15.75">
      <c r="A26" s="84"/>
      <c r="B26" s="106"/>
      <c r="C26" s="17"/>
      <c r="D26" s="22"/>
      <c r="E26" s="23"/>
      <c r="F26" s="24"/>
      <c r="G26" s="84"/>
      <c r="H26" s="106"/>
      <c r="I26" s="17"/>
      <c r="J26" s="22"/>
      <c r="K26" s="23"/>
      <c r="L26" s="24"/>
    </row>
    <row r="27" spans="1:12" ht="16.5" thickBot="1">
      <c r="A27" s="49"/>
      <c r="B27" s="50"/>
      <c r="C27" s="38"/>
      <c r="D27" s="38"/>
      <c r="E27" s="38"/>
      <c r="F27" s="42"/>
      <c r="G27" s="36"/>
      <c r="H27" s="50"/>
      <c r="I27" s="38"/>
      <c r="J27" s="38"/>
      <c r="K27" s="38"/>
      <c r="L27" s="42"/>
    </row>
    <row r="28" spans="1:12" ht="15.75">
      <c r="A28" s="40" t="s">
        <v>0</v>
      </c>
      <c r="B28" s="41">
        <f>SUM(A8:B26)</f>
        <v>0</v>
      </c>
      <c r="C28" s="36"/>
      <c r="D28" s="36"/>
      <c r="E28" s="36"/>
      <c r="F28" s="42"/>
      <c r="G28" s="43" t="s">
        <v>0</v>
      </c>
      <c r="H28" s="44">
        <f>SUM(G8:H26)</f>
        <v>0</v>
      </c>
      <c r="I28" s="36"/>
      <c r="J28" s="36"/>
      <c r="K28" s="36"/>
      <c r="L28" s="42"/>
    </row>
    <row r="29" spans="1:12" ht="15.75">
      <c r="A29" s="45" t="s">
        <v>3</v>
      </c>
      <c r="B29" s="89">
        <f>B4-B28+H28</f>
        <v>0</v>
      </c>
      <c r="C29" s="89"/>
      <c r="D29" s="89"/>
      <c r="E29" s="89"/>
      <c r="F29" s="89"/>
      <c r="G29" s="89"/>
      <c r="H29" s="89"/>
      <c r="I29" s="89"/>
      <c r="J29" s="89"/>
      <c r="K29" s="89"/>
      <c r="L29" s="90"/>
    </row>
    <row r="30" spans="1:1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 ht="15.75">
      <c r="A31" s="31"/>
      <c r="B31" s="31"/>
      <c r="C31" s="31"/>
      <c r="D31" s="31"/>
      <c r="E31" s="31"/>
      <c r="F31" s="88" t="s">
        <v>30</v>
      </c>
      <c r="G31" s="88"/>
      <c r="H31" s="88"/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86" t="s">
        <v>29</v>
      </c>
      <c r="G32" s="87"/>
      <c r="H32" s="47">
        <f>B4</f>
        <v>0</v>
      </c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86" t="s">
        <v>21</v>
      </c>
      <c r="G33" s="87"/>
      <c r="H33" s="47">
        <f>B28</f>
        <v>0</v>
      </c>
      <c r="I33" s="31"/>
      <c r="J33" s="31"/>
      <c r="K33" s="31"/>
      <c r="L33" s="31"/>
    </row>
    <row r="34" spans="1:12">
      <c r="A34" s="31"/>
      <c r="B34" s="31"/>
      <c r="C34" s="31"/>
      <c r="D34" s="31"/>
      <c r="E34" s="31"/>
      <c r="F34" s="86" t="s">
        <v>22</v>
      </c>
      <c r="G34" s="87"/>
      <c r="H34" s="48">
        <f>H28</f>
        <v>0</v>
      </c>
      <c r="I34" s="31"/>
      <c r="J34" s="31"/>
      <c r="K34" s="31"/>
      <c r="L34" s="31"/>
    </row>
    <row r="35" spans="1:1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1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 ht="15.75">
      <c r="A43" s="31"/>
      <c r="B43" s="31"/>
      <c r="C43" s="31"/>
      <c r="D43" s="31"/>
      <c r="E43" s="31"/>
      <c r="F43" s="80" t="s">
        <v>40</v>
      </c>
      <c r="G43" s="80"/>
      <c r="H43" s="80"/>
      <c r="I43" s="80"/>
      <c r="J43" s="31"/>
      <c r="K43" s="31"/>
      <c r="L43" s="31"/>
    </row>
    <row r="44" spans="1:12">
      <c r="A44" s="31"/>
      <c r="B44" s="31"/>
      <c r="C44" s="31"/>
      <c r="D44" s="31"/>
      <c r="E44" s="31"/>
      <c r="F44" s="81" t="s">
        <v>50</v>
      </c>
      <c r="G44" s="81"/>
      <c r="H44" s="81"/>
      <c r="I44" s="81"/>
      <c r="J44" s="31"/>
      <c r="K44" s="31"/>
      <c r="L44" s="31"/>
    </row>
    <row r="45" spans="1:12">
      <c r="A45" s="31"/>
      <c r="B45" s="31"/>
      <c r="C45" s="31"/>
      <c r="D45" s="31"/>
      <c r="E45" s="31"/>
      <c r="F45" s="82">
        <f>H28*20%</f>
        <v>0</v>
      </c>
      <c r="G45" s="83"/>
      <c r="H45" s="25" t="s">
        <v>42</v>
      </c>
      <c r="I45" s="26">
        <f>H28*30%</f>
        <v>0</v>
      </c>
      <c r="J45" s="31"/>
      <c r="K45" s="31"/>
      <c r="L45" s="31"/>
    </row>
    <row r="46" spans="1:1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</sheetData>
  <mergeCells count="51">
    <mergeCell ref="F31:H31"/>
    <mergeCell ref="F32:G32"/>
    <mergeCell ref="F33:G33"/>
    <mergeCell ref="F43:I43"/>
    <mergeCell ref="F44:I44"/>
    <mergeCell ref="F45:G45"/>
    <mergeCell ref="F34:G34"/>
    <mergeCell ref="A2:L2"/>
    <mergeCell ref="A6:F6"/>
    <mergeCell ref="G6:L6"/>
    <mergeCell ref="B29:L29"/>
    <mergeCell ref="A7:B7"/>
    <mergeCell ref="G7:H7"/>
    <mergeCell ref="A26:B26"/>
    <mergeCell ref="A9:B9"/>
    <mergeCell ref="A8:B8"/>
    <mergeCell ref="G26:H26"/>
    <mergeCell ref="G9:H9"/>
    <mergeCell ref="G8:H8"/>
    <mergeCell ref="A23:B23"/>
    <mergeCell ref="A24:B24"/>
    <mergeCell ref="A25:B25"/>
    <mergeCell ref="G10:H10"/>
    <mergeCell ref="G11:H11"/>
    <mergeCell ref="G12:H12"/>
    <mergeCell ref="G13:H13"/>
    <mergeCell ref="G14:H14"/>
    <mergeCell ref="G23:H23"/>
    <mergeCell ref="G24:H24"/>
    <mergeCell ref="G25:H2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15:H15"/>
    <mergeCell ref="G16:H16"/>
    <mergeCell ref="G17:H17"/>
    <mergeCell ref="G18:H18"/>
    <mergeCell ref="G19:H19"/>
    <mergeCell ref="A20:B20"/>
    <mergeCell ref="A21:B21"/>
    <mergeCell ref="A22:B22"/>
    <mergeCell ref="G20:H20"/>
    <mergeCell ref="G21:H21"/>
    <mergeCell ref="G22:H22"/>
  </mergeCells>
  <dataValidations count="3">
    <dataValidation type="list" allowBlank="1" showInputMessage="1" showErrorMessage="1" sqref="D8:D26 J8:J26">
      <formula1>Setembro</formula1>
    </dataValidation>
    <dataValidation type="list" allowBlank="1" showInputMessage="1" showErrorMessage="1" sqref="E8:E26 K8:K26">
      <formula1>Movimentação</formula1>
    </dataValidation>
    <dataValidation type="list" allowBlank="1" showInputMessage="1" showErrorMessage="1" sqref="F8:F26 L8:L26">
      <formula1>Classificação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L43"/>
  <sheetViews>
    <sheetView workbookViewId="0"/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84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Setembro!B29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05"/>
      <c r="C7" s="9" t="s">
        <v>24</v>
      </c>
      <c r="D7" s="11" t="s">
        <v>32</v>
      </c>
      <c r="E7" s="4" t="s">
        <v>33</v>
      </c>
      <c r="F7" s="30" t="s">
        <v>25</v>
      </c>
      <c r="G7" s="111" t="s">
        <v>23</v>
      </c>
      <c r="H7" s="118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84"/>
      <c r="B8" s="106"/>
      <c r="C8" s="17"/>
      <c r="D8" s="22"/>
      <c r="E8" s="23"/>
      <c r="F8" s="24"/>
      <c r="G8" s="84"/>
      <c r="H8" s="106"/>
      <c r="I8" s="17"/>
      <c r="J8" s="22"/>
      <c r="K8" s="23"/>
      <c r="L8" s="24"/>
    </row>
    <row r="9" spans="1:12" ht="15.75">
      <c r="A9" s="84"/>
      <c r="B9" s="106"/>
      <c r="C9" s="17"/>
      <c r="D9" s="22"/>
      <c r="E9" s="23"/>
      <c r="F9" s="24"/>
      <c r="G9" s="84"/>
      <c r="H9" s="106"/>
      <c r="I9" s="17"/>
      <c r="J9" s="22"/>
      <c r="K9" s="23"/>
      <c r="L9" s="24"/>
    </row>
    <row r="10" spans="1:12" ht="15.75">
      <c r="A10" s="84"/>
      <c r="B10" s="106"/>
      <c r="C10" s="17"/>
      <c r="D10" s="22"/>
      <c r="E10" s="23"/>
      <c r="F10" s="24"/>
      <c r="G10" s="84"/>
      <c r="H10" s="106"/>
      <c r="I10" s="17"/>
      <c r="J10" s="22"/>
      <c r="K10" s="23"/>
      <c r="L10" s="24"/>
    </row>
    <row r="11" spans="1:12" ht="15.75">
      <c r="A11" s="84"/>
      <c r="B11" s="106"/>
      <c r="C11" s="17"/>
      <c r="D11" s="22"/>
      <c r="E11" s="23"/>
      <c r="F11" s="24"/>
      <c r="G11" s="84"/>
      <c r="H11" s="106"/>
      <c r="I11" s="17"/>
      <c r="J11" s="22"/>
      <c r="K11" s="23"/>
      <c r="L11" s="24"/>
    </row>
    <row r="12" spans="1:12" ht="15.75">
      <c r="A12" s="84"/>
      <c r="B12" s="106"/>
      <c r="C12" s="17"/>
      <c r="D12" s="22"/>
      <c r="E12" s="23"/>
      <c r="F12" s="24"/>
      <c r="G12" s="84"/>
      <c r="H12" s="106"/>
      <c r="I12" s="17"/>
      <c r="J12" s="22"/>
      <c r="K12" s="23"/>
      <c r="L12" s="24"/>
    </row>
    <row r="13" spans="1:12" ht="15.75">
      <c r="A13" s="84"/>
      <c r="B13" s="106"/>
      <c r="C13" s="17"/>
      <c r="D13" s="22"/>
      <c r="E13" s="23"/>
      <c r="F13" s="24"/>
      <c r="G13" s="84"/>
      <c r="H13" s="106"/>
      <c r="I13" s="17"/>
      <c r="J13" s="22"/>
      <c r="K13" s="23"/>
      <c r="L13" s="24"/>
    </row>
    <row r="14" spans="1:12" ht="15.75">
      <c r="A14" s="84"/>
      <c r="B14" s="106"/>
      <c r="C14" s="17"/>
      <c r="D14" s="22"/>
      <c r="E14" s="23"/>
      <c r="F14" s="24"/>
      <c r="G14" s="84"/>
      <c r="H14" s="106"/>
      <c r="I14" s="17"/>
      <c r="J14" s="22"/>
      <c r="K14" s="23"/>
      <c r="L14" s="24"/>
    </row>
    <row r="15" spans="1:12" ht="15.75">
      <c r="A15" s="84"/>
      <c r="B15" s="106"/>
      <c r="C15" s="17"/>
      <c r="D15" s="22"/>
      <c r="E15" s="23"/>
      <c r="F15" s="24"/>
      <c r="G15" s="84"/>
      <c r="H15" s="106"/>
      <c r="I15" s="17"/>
      <c r="J15" s="22"/>
      <c r="K15" s="23"/>
      <c r="L15" s="24"/>
    </row>
    <row r="16" spans="1:12" ht="15.75">
      <c r="A16" s="84"/>
      <c r="B16" s="106"/>
      <c r="C16" s="17"/>
      <c r="D16" s="22"/>
      <c r="E16" s="23"/>
      <c r="F16" s="24"/>
      <c r="G16" s="84"/>
      <c r="H16" s="106"/>
      <c r="I16" s="17"/>
      <c r="J16" s="22"/>
      <c r="K16" s="23"/>
      <c r="L16" s="24"/>
    </row>
    <row r="17" spans="1:12" ht="15.75">
      <c r="A17" s="84"/>
      <c r="B17" s="106"/>
      <c r="C17" s="17"/>
      <c r="D17" s="22"/>
      <c r="E17" s="23"/>
      <c r="F17" s="24"/>
      <c r="G17" s="84"/>
      <c r="H17" s="106"/>
      <c r="I17" s="17"/>
      <c r="J17" s="22"/>
      <c r="K17" s="23"/>
      <c r="L17" s="24"/>
    </row>
    <row r="18" spans="1:12" ht="15.75">
      <c r="A18" s="84"/>
      <c r="B18" s="106"/>
      <c r="C18" s="17"/>
      <c r="D18" s="22"/>
      <c r="E18" s="23"/>
      <c r="F18" s="24"/>
      <c r="G18" s="84"/>
      <c r="H18" s="106"/>
      <c r="I18" s="17"/>
      <c r="J18" s="22"/>
      <c r="K18" s="23"/>
      <c r="L18" s="24"/>
    </row>
    <row r="19" spans="1:12" ht="15.75">
      <c r="A19" s="84"/>
      <c r="B19" s="106"/>
      <c r="C19" s="17"/>
      <c r="D19" s="22"/>
      <c r="E19" s="23"/>
      <c r="F19" s="24"/>
      <c r="G19" s="84"/>
      <c r="H19" s="106"/>
      <c r="I19" s="17"/>
      <c r="J19" s="22"/>
      <c r="K19" s="23"/>
      <c r="L19" s="24"/>
    </row>
    <row r="20" spans="1:12" ht="16.5" thickBot="1">
      <c r="A20" s="49"/>
      <c r="B20" s="50"/>
      <c r="C20" s="38"/>
      <c r="D20" s="38"/>
      <c r="E20" s="38"/>
      <c r="F20" s="42"/>
      <c r="G20" s="36"/>
      <c r="H20" s="50"/>
      <c r="I20" s="38"/>
      <c r="J20" s="38"/>
      <c r="K20" s="38"/>
      <c r="L20" s="42"/>
    </row>
    <row r="21" spans="1:12" ht="15.75">
      <c r="A21" s="40" t="s">
        <v>0</v>
      </c>
      <c r="B21" s="41">
        <f>SUM(A8:B19)</f>
        <v>0</v>
      </c>
      <c r="C21" s="36"/>
      <c r="D21" s="36"/>
      <c r="E21" s="36"/>
      <c r="F21" s="42"/>
      <c r="G21" s="43" t="s">
        <v>0</v>
      </c>
      <c r="H21" s="44">
        <f>SUM(G8:H19)</f>
        <v>0</v>
      </c>
      <c r="I21" s="36"/>
      <c r="J21" s="36"/>
      <c r="K21" s="36"/>
      <c r="L21" s="42"/>
    </row>
    <row r="22" spans="1:12" ht="15.75">
      <c r="A22" s="45" t="s">
        <v>3</v>
      </c>
      <c r="B22" s="89">
        <f>B4-B21+H21</f>
        <v>0</v>
      </c>
      <c r="C22" s="89"/>
      <c r="D22" s="89"/>
      <c r="E22" s="89"/>
      <c r="F22" s="89"/>
      <c r="G22" s="89"/>
      <c r="H22" s="89"/>
      <c r="I22" s="89"/>
      <c r="J22" s="89"/>
      <c r="K22" s="89"/>
      <c r="L22" s="90"/>
    </row>
    <row r="23" spans="1:1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15.75">
      <c r="A24" s="31"/>
      <c r="B24" s="31"/>
      <c r="C24" s="31"/>
      <c r="D24" s="31"/>
      <c r="E24" s="31"/>
      <c r="F24" s="88" t="s">
        <v>30</v>
      </c>
      <c r="G24" s="88"/>
      <c r="H24" s="88"/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86" t="s">
        <v>29</v>
      </c>
      <c r="G25" s="87"/>
      <c r="H25" s="47">
        <f>B4</f>
        <v>0</v>
      </c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86" t="s">
        <v>21</v>
      </c>
      <c r="G26" s="87"/>
      <c r="H26" s="47">
        <f>B21</f>
        <v>0</v>
      </c>
      <c r="I26" s="31"/>
      <c r="J26" s="31"/>
      <c r="K26" s="31"/>
      <c r="L26" s="31"/>
    </row>
    <row r="27" spans="1:12">
      <c r="A27" s="31"/>
      <c r="B27" s="31"/>
      <c r="C27" s="31"/>
      <c r="D27" s="31"/>
      <c r="E27" s="31"/>
      <c r="F27" s="86" t="s">
        <v>22</v>
      </c>
      <c r="G27" s="87"/>
      <c r="H27" s="48">
        <f>H21</f>
        <v>0</v>
      </c>
      <c r="I27" s="31"/>
      <c r="J27" s="31"/>
      <c r="K27" s="31"/>
      <c r="L27" s="31"/>
    </row>
    <row r="28" spans="1:1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ht="15.75">
      <c r="A36" s="31"/>
      <c r="B36" s="31"/>
      <c r="C36" s="31"/>
      <c r="D36" s="31"/>
      <c r="E36" s="31"/>
      <c r="F36" s="80" t="s">
        <v>40</v>
      </c>
      <c r="G36" s="80"/>
      <c r="H36" s="80"/>
      <c r="I36" s="80"/>
      <c r="J36" s="31"/>
      <c r="K36" s="31"/>
      <c r="L36" s="31"/>
    </row>
    <row r="37" spans="1:12">
      <c r="A37" s="31"/>
      <c r="B37" s="31"/>
      <c r="C37" s="31"/>
      <c r="D37" s="31"/>
      <c r="E37" s="31"/>
      <c r="F37" s="81" t="s">
        <v>51</v>
      </c>
      <c r="G37" s="81"/>
      <c r="H37" s="81"/>
      <c r="I37" s="81"/>
      <c r="J37" s="31"/>
      <c r="K37" s="31"/>
      <c r="L37" s="31"/>
    </row>
    <row r="38" spans="1:12">
      <c r="A38" s="31"/>
      <c r="B38" s="31"/>
      <c r="C38" s="31"/>
      <c r="D38" s="31"/>
      <c r="E38" s="31"/>
      <c r="F38" s="82">
        <f>H21*20%</f>
        <v>0</v>
      </c>
      <c r="G38" s="83"/>
      <c r="H38" s="25" t="s">
        <v>42</v>
      </c>
      <c r="I38" s="26">
        <f>H21*30%</f>
        <v>0</v>
      </c>
      <c r="J38" s="31"/>
      <c r="K38" s="31"/>
      <c r="L38" s="31"/>
    </row>
    <row r="39" spans="1:1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1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</row>
    <row r="42" spans="1:1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2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</sheetData>
  <mergeCells count="37">
    <mergeCell ref="A2:L2"/>
    <mergeCell ref="A6:F6"/>
    <mergeCell ref="G6:L6"/>
    <mergeCell ref="B22:L22"/>
    <mergeCell ref="A7:B7"/>
    <mergeCell ref="G7:H7"/>
    <mergeCell ref="A19:B19"/>
    <mergeCell ref="A18:B18"/>
    <mergeCell ref="A8:B8"/>
    <mergeCell ref="G19:H19"/>
    <mergeCell ref="G18:H18"/>
    <mergeCell ref="G8:H8"/>
    <mergeCell ref="A12:B12"/>
    <mergeCell ref="A13:B13"/>
    <mergeCell ref="A14:B14"/>
    <mergeCell ref="A15:B15"/>
    <mergeCell ref="F36:I36"/>
    <mergeCell ref="F37:I37"/>
    <mergeCell ref="F38:G38"/>
    <mergeCell ref="F27:G27"/>
    <mergeCell ref="F24:H24"/>
    <mergeCell ref="F25:G25"/>
    <mergeCell ref="F26:G26"/>
    <mergeCell ref="A16:B16"/>
    <mergeCell ref="A17:B17"/>
    <mergeCell ref="G9:H9"/>
    <mergeCell ref="G11:H11"/>
    <mergeCell ref="G12:H12"/>
    <mergeCell ref="G13:H13"/>
    <mergeCell ref="G14:H14"/>
    <mergeCell ref="G15:H15"/>
    <mergeCell ref="G16:H16"/>
    <mergeCell ref="G17:H17"/>
    <mergeCell ref="A9:B9"/>
    <mergeCell ref="A11:B11"/>
    <mergeCell ref="A10:B10"/>
    <mergeCell ref="G10:H10"/>
  </mergeCells>
  <dataValidations count="3">
    <dataValidation type="list" allowBlank="1" showInputMessage="1" showErrorMessage="1" sqref="J8:J19 D8:D19">
      <formula1>Outubro</formula1>
    </dataValidation>
    <dataValidation type="list" allowBlank="1" showInputMessage="1" showErrorMessage="1" sqref="K8:K19 E8:E19">
      <formula1>Movimentação</formula1>
    </dataValidation>
    <dataValidation type="list" allowBlank="1" showInputMessage="1" showErrorMessage="1" sqref="F8:F19 L8:L19">
      <formula1>Classificação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L37"/>
  <sheetViews>
    <sheetView workbookViewId="0"/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85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Outubro!B22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19" t="s">
        <v>23</v>
      </c>
      <c r="B7" s="120"/>
      <c r="C7" s="4" t="s">
        <v>24</v>
      </c>
      <c r="D7" s="11" t="s">
        <v>32</v>
      </c>
      <c r="E7" s="11" t="s">
        <v>33</v>
      </c>
      <c r="F7" s="10" t="s">
        <v>25</v>
      </c>
      <c r="G7" s="105" t="s">
        <v>23</v>
      </c>
      <c r="H7" s="105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84"/>
      <c r="B8" s="106"/>
      <c r="C8" s="17"/>
      <c r="D8" s="22"/>
      <c r="E8" s="23"/>
      <c r="F8" s="24"/>
      <c r="G8" s="84"/>
      <c r="H8" s="106"/>
      <c r="I8" s="17"/>
      <c r="J8" s="22"/>
      <c r="K8" s="23"/>
      <c r="L8" s="24"/>
    </row>
    <row r="9" spans="1:12" ht="15.75">
      <c r="A9" s="84"/>
      <c r="B9" s="106"/>
      <c r="C9" s="17"/>
      <c r="D9" s="22"/>
      <c r="E9" s="23"/>
      <c r="F9" s="24"/>
      <c r="G9" s="84"/>
      <c r="H9" s="106"/>
      <c r="I9" s="17"/>
      <c r="J9" s="22"/>
      <c r="K9" s="23"/>
      <c r="L9" s="24"/>
    </row>
    <row r="10" spans="1:12" ht="15.75">
      <c r="A10" s="84"/>
      <c r="B10" s="106"/>
      <c r="C10" s="17"/>
      <c r="D10" s="22"/>
      <c r="E10" s="23"/>
      <c r="F10" s="24"/>
      <c r="G10" s="84"/>
      <c r="H10" s="106"/>
      <c r="I10" s="17"/>
      <c r="J10" s="22"/>
      <c r="K10" s="23"/>
      <c r="L10" s="24"/>
    </row>
    <row r="11" spans="1:12" ht="15.75">
      <c r="A11" s="84"/>
      <c r="B11" s="106"/>
      <c r="C11" s="17"/>
      <c r="D11" s="22"/>
      <c r="E11" s="23"/>
      <c r="F11" s="24"/>
      <c r="G11" s="84"/>
      <c r="H11" s="106"/>
      <c r="I11" s="17"/>
      <c r="J11" s="22"/>
      <c r="K11" s="23"/>
      <c r="L11" s="24"/>
    </row>
    <row r="12" spans="1:12" ht="15.75">
      <c r="A12" s="84"/>
      <c r="B12" s="106"/>
      <c r="C12" s="17"/>
      <c r="D12" s="22"/>
      <c r="E12" s="23"/>
      <c r="F12" s="24"/>
      <c r="G12" s="84"/>
      <c r="H12" s="106"/>
      <c r="I12" s="17"/>
      <c r="J12" s="22"/>
      <c r="K12" s="23"/>
      <c r="L12" s="24"/>
    </row>
    <row r="13" spans="1:12" ht="15.75">
      <c r="A13" s="84"/>
      <c r="B13" s="106"/>
      <c r="C13" s="17"/>
      <c r="D13" s="22"/>
      <c r="E13" s="23"/>
      <c r="F13" s="24"/>
      <c r="G13" s="84"/>
      <c r="H13" s="106"/>
      <c r="I13" s="17"/>
      <c r="J13" s="22"/>
      <c r="K13" s="23"/>
      <c r="L13" s="24"/>
    </row>
    <row r="14" spans="1:12" ht="15.75">
      <c r="A14" s="84"/>
      <c r="B14" s="106"/>
      <c r="C14" s="17"/>
      <c r="D14" s="22"/>
      <c r="E14" s="23"/>
      <c r="F14" s="24"/>
      <c r="G14" s="84"/>
      <c r="H14" s="106"/>
      <c r="I14" s="17"/>
      <c r="J14" s="22"/>
      <c r="K14" s="23"/>
      <c r="L14" s="24"/>
    </row>
    <row r="15" spans="1:12" ht="15.75">
      <c r="A15" s="84"/>
      <c r="B15" s="106"/>
      <c r="C15" s="17"/>
      <c r="D15" s="22"/>
      <c r="E15" s="23"/>
      <c r="F15" s="24"/>
      <c r="G15" s="84"/>
      <c r="H15" s="106"/>
      <c r="I15" s="17"/>
      <c r="J15" s="22"/>
      <c r="K15" s="23"/>
      <c r="L15" s="24"/>
    </row>
    <row r="16" spans="1:12" ht="15.75">
      <c r="A16" s="84"/>
      <c r="B16" s="106"/>
      <c r="C16" s="17"/>
      <c r="D16" s="22"/>
      <c r="E16" s="23"/>
      <c r="F16" s="24"/>
      <c r="G16" s="84"/>
      <c r="H16" s="106"/>
      <c r="I16" s="17"/>
      <c r="J16" s="22"/>
      <c r="K16" s="23"/>
      <c r="L16" s="24"/>
    </row>
    <row r="17" spans="1:12" ht="16.5" thickBot="1">
      <c r="A17" s="49"/>
      <c r="B17" s="50"/>
      <c r="C17" s="38"/>
      <c r="D17" s="38"/>
      <c r="E17" s="38"/>
      <c r="F17" s="42"/>
      <c r="G17" s="36"/>
      <c r="H17" s="50"/>
      <c r="I17" s="38"/>
      <c r="J17" s="38"/>
      <c r="K17" s="38"/>
      <c r="L17" s="42"/>
    </row>
    <row r="18" spans="1:12" ht="15.75">
      <c r="A18" s="40" t="s">
        <v>0</v>
      </c>
      <c r="B18" s="41">
        <f>SUM(A8:B16)</f>
        <v>0</v>
      </c>
      <c r="C18" s="36"/>
      <c r="D18" s="36"/>
      <c r="E18" s="36"/>
      <c r="F18" s="42"/>
      <c r="G18" s="43" t="s">
        <v>0</v>
      </c>
      <c r="H18" s="44">
        <f>SUM(G8:H16)</f>
        <v>0</v>
      </c>
      <c r="I18" s="36"/>
      <c r="J18" s="36"/>
      <c r="K18" s="36"/>
      <c r="L18" s="42"/>
    </row>
    <row r="19" spans="1:12" ht="15.75">
      <c r="A19" s="45" t="s">
        <v>3</v>
      </c>
      <c r="B19" s="89">
        <f>B4-B18+H18</f>
        <v>0</v>
      </c>
      <c r="C19" s="89"/>
      <c r="D19" s="89"/>
      <c r="E19" s="89"/>
      <c r="F19" s="89"/>
      <c r="G19" s="89"/>
      <c r="H19" s="89"/>
      <c r="I19" s="89"/>
      <c r="J19" s="89"/>
      <c r="K19" s="89"/>
      <c r="L19" s="90"/>
    </row>
    <row r="20" spans="1:1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 ht="15.75">
      <c r="A21" s="31"/>
      <c r="B21" s="31"/>
      <c r="C21" s="31"/>
      <c r="D21" s="31"/>
      <c r="E21" s="31"/>
      <c r="F21" s="88" t="s">
        <v>30</v>
      </c>
      <c r="G21" s="88"/>
      <c r="H21" s="88"/>
      <c r="I21" s="31"/>
      <c r="J21" s="31"/>
      <c r="K21" s="31"/>
      <c r="L21" s="31"/>
    </row>
    <row r="22" spans="1:12">
      <c r="A22" s="31"/>
      <c r="B22" s="31"/>
      <c r="C22" s="31"/>
      <c r="D22" s="31"/>
      <c r="E22" s="31"/>
      <c r="F22" s="86" t="s">
        <v>29</v>
      </c>
      <c r="G22" s="87"/>
      <c r="H22" s="47">
        <f>B4</f>
        <v>0</v>
      </c>
      <c r="I22" s="31"/>
      <c r="J22" s="31"/>
      <c r="K22" s="31"/>
      <c r="L22" s="31"/>
    </row>
    <row r="23" spans="1:12">
      <c r="A23" s="31"/>
      <c r="B23" s="31"/>
      <c r="C23" s="31"/>
      <c r="D23" s="31"/>
      <c r="E23" s="31"/>
      <c r="F23" s="86" t="s">
        <v>21</v>
      </c>
      <c r="G23" s="87"/>
      <c r="H23" s="47">
        <f>B18</f>
        <v>0</v>
      </c>
      <c r="I23" s="31"/>
      <c r="J23" s="31"/>
      <c r="K23" s="31"/>
      <c r="L23" s="31"/>
    </row>
    <row r="24" spans="1:12">
      <c r="A24" s="31"/>
      <c r="B24" s="31"/>
      <c r="C24" s="31"/>
      <c r="D24" s="31"/>
      <c r="E24" s="31"/>
      <c r="F24" s="86" t="s">
        <v>22</v>
      </c>
      <c r="G24" s="87"/>
      <c r="H24" s="48">
        <f>H18</f>
        <v>0</v>
      </c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 ht="15.75">
      <c r="A33" s="31"/>
      <c r="B33" s="31"/>
      <c r="C33" s="31"/>
      <c r="D33" s="31"/>
      <c r="E33" s="31"/>
      <c r="F33" s="80" t="s">
        <v>40</v>
      </c>
      <c r="G33" s="80"/>
      <c r="H33" s="80"/>
      <c r="I33" s="80"/>
      <c r="J33" s="31"/>
      <c r="K33" s="31"/>
      <c r="L33" s="31"/>
    </row>
    <row r="34" spans="1:12">
      <c r="A34" s="31"/>
      <c r="B34" s="31"/>
      <c r="C34" s="31"/>
      <c r="D34" s="31"/>
      <c r="E34" s="31"/>
      <c r="F34" s="81" t="s">
        <v>52</v>
      </c>
      <c r="G34" s="81"/>
      <c r="H34" s="81"/>
      <c r="I34" s="81"/>
      <c r="J34" s="31"/>
      <c r="K34" s="31"/>
      <c r="L34" s="31"/>
    </row>
    <row r="35" spans="1:12">
      <c r="A35" s="31"/>
      <c r="B35" s="31"/>
      <c r="C35" s="31"/>
      <c r="D35" s="31"/>
      <c r="E35" s="31"/>
      <c r="F35" s="82">
        <f>H18*20%</f>
        <v>0</v>
      </c>
      <c r="G35" s="83"/>
      <c r="H35" s="25" t="s">
        <v>42</v>
      </c>
      <c r="I35" s="26">
        <f>H18*30%</f>
        <v>0</v>
      </c>
      <c r="J35" s="31"/>
      <c r="K35" s="31"/>
      <c r="L35" s="31"/>
    </row>
    <row r="36" spans="1:1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</row>
    <row r="37" spans="1:1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</sheetData>
  <mergeCells count="31">
    <mergeCell ref="F21:H21"/>
    <mergeCell ref="F22:G22"/>
    <mergeCell ref="F23:G23"/>
    <mergeCell ref="F33:I33"/>
    <mergeCell ref="F34:I34"/>
    <mergeCell ref="F35:G35"/>
    <mergeCell ref="F24:G24"/>
    <mergeCell ref="A2:L2"/>
    <mergeCell ref="A6:F6"/>
    <mergeCell ref="G6:L6"/>
    <mergeCell ref="B19:L19"/>
    <mergeCell ref="A7:B7"/>
    <mergeCell ref="G7:H7"/>
    <mergeCell ref="A16:B16"/>
    <mergeCell ref="A15:B15"/>
    <mergeCell ref="A8:B8"/>
    <mergeCell ref="G16:H16"/>
    <mergeCell ref="G15:H15"/>
    <mergeCell ref="G8:H8"/>
    <mergeCell ref="A13:B13"/>
    <mergeCell ref="A14:B14"/>
    <mergeCell ref="G13:H13"/>
    <mergeCell ref="G14:H14"/>
    <mergeCell ref="A9:B9"/>
    <mergeCell ref="A10:B10"/>
    <mergeCell ref="A11:B11"/>
    <mergeCell ref="A12:B12"/>
    <mergeCell ref="G9:H9"/>
    <mergeCell ref="G10:H10"/>
    <mergeCell ref="G11:H11"/>
    <mergeCell ref="G12:H12"/>
  </mergeCells>
  <dataValidations count="3">
    <dataValidation type="list" allowBlank="1" showInputMessage="1" showErrorMessage="1" sqref="D8:D16 J8:J16">
      <formula1>Novembro</formula1>
    </dataValidation>
    <dataValidation type="list" allowBlank="1" showInputMessage="1" showErrorMessage="1" sqref="E8:E16 K8:K16">
      <formula1>Movimentação</formula1>
    </dataValidation>
    <dataValidation type="list" allowBlank="1" showInputMessage="1" showErrorMessage="1" sqref="F8:F16 L8:L16">
      <formula1>Classificação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L40"/>
  <sheetViews>
    <sheetView workbookViewId="0"/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86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Novembro!B19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s="5" customFormat="1" ht="15.75">
      <c r="A7" s="104" t="s">
        <v>23</v>
      </c>
      <c r="B7" s="105"/>
      <c r="C7" s="4" t="s">
        <v>24</v>
      </c>
      <c r="D7" s="11" t="s">
        <v>32</v>
      </c>
      <c r="E7" s="11" t="s">
        <v>33</v>
      </c>
      <c r="F7" s="10" t="s">
        <v>25</v>
      </c>
      <c r="G7" s="105" t="s">
        <v>23</v>
      </c>
      <c r="H7" s="105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84"/>
      <c r="B8" s="106"/>
      <c r="C8" s="17"/>
      <c r="D8" s="22"/>
      <c r="E8" s="23"/>
      <c r="F8" s="24"/>
      <c r="G8" s="84"/>
      <c r="H8" s="106"/>
      <c r="I8" s="17"/>
      <c r="J8" s="22"/>
      <c r="K8" s="23"/>
      <c r="L8" s="24"/>
    </row>
    <row r="9" spans="1:12" ht="15.75">
      <c r="A9" s="84"/>
      <c r="B9" s="106"/>
      <c r="C9" s="17"/>
      <c r="D9" s="22"/>
      <c r="E9" s="23"/>
      <c r="F9" s="24"/>
      <c r="G9" s="84"/>
      <c r="H9" s="106"/>
      <c r="I9" s="17"/>
      <c r="J9" s="22"/>
      <c r="K9" s="23"/>
      <c r="L9" s="24"/>
    </row>
    <row r="10" spans="1:12" ht="15.75">
      <c r="A10" s="84"/>
      <c r="B10" s="106"/>
      <c r="C10" s="17"/>
      <c r="D10" s="22"/>
      <c r="E10" s="23"/>
      <c r="F10" s="24"/>
      <c r="G10" s="84"/>
      <c r="H10" s="106"/>
      <c r="I10" s="17"/>
      <c r="J10" s="22"/>
      <c r="K10" s="23"/>
      <c r="L10" s="24"/>
    </row>
    <row r="11" spans="1:12" ht="15.75">
      <c r="A11" s="84"/>
      <c r="B11" s="106"/>
      <c r="C11" s="17"/>
      <c r="D11" s="22"/>
      <c r="E11" s="23"/>
      <c r="F11" s="24"/>
      <c r="G11" s="84"/>
      <c r="H11" s="106"/>
      <c r="I11" s="17"/>
      <c r="J11" s="22"/>
      <c r="K11" s="23"/>
      <c r="L11" s="24"/>
    </row>
    <row r="12" spans="1:12" ht="15.75">
      <c r="A12" s="84"/>
      <c r="B12" s="106"/>
      <c r="C12" s="17"/>
      <c r="D12" s="22"/>
      <c r="E12" s="23"/>
      <c r="F12" s="24"/>
      <c r="G12" s="84"/>
      <c r="H12" s="106"/>
      <c r="I12" s="17"/>
      <c r="J12" s="22"/>
      <c r="K12" s="23"/>
      <c r="L12" s="24"/>
    </row>
    <row r="13" spans="1:12" ht="15.75">
      <c r="A13" s="84"/>
      <c r="B13" s="106"/>
      <c r="C13" s="17"/>
      <c r="D13" s="22"/>
      <c r="E13" s="23"/>
      <c r="F13" s="24"/>
      <c r="G13" s="84"/>
      <c r="H13" s="106"/>
      <c r="I13" s="17"/>
      <c r="J13" s="22"/>
      <c r="K13" s="23"/>
      <c r="L13" s="24"/>
    </row>
    <row r="14" spans="1:12" ht="15.75">
      <c r="A14" s="84"/>
      <c r="B14" s="106"/>
      <c r="C14" s="17"/>
      <c r="D14" s="22"/>
      <c r="E14" s="23"/>
      <c r="F14" s="24"/>
      <c r="G14" s="84"/>
      <c r="H14" s="106"/>
      <c r="I14" s="17"/>
      <c r="J14" s="22"/>
      <c r="K14" s="23"/>
      <c r="L14" s="24"/>
    </row>
    <row r="15" spans="1:12" ht="15.75">
      <c r="A15" s="84"/>
      <c r="B15" s="106"/>
      <c r="C15" s="17"/>
      <c r="D15" s="22"/>
      <c r="E15" s="23"/>
      <c r="F15" s="24"/>
      <c r="G15" s="84"/>
      <c r="H15" s="106"/>
      <c r="I15" s="17"/>
      <c r="J15" s="22"/>
      <c r="K15" s="23"/>
      <c r="L15" s="24"/>
    </row>
    <row r="16" spans="1:12" ht="15.75">
      <c r="A16" s="84"/>
      <c r="B16" s="106"/>
      <c r="C16" s="17"/>
      <c r="D16" s="22"/>
      <c r="E16" s="23"/>
      <c r="F16" s="24"/>
      <c r="G16" s="84"/>
      <c r="H16" s="106"/>
      <c r="I16" s="17"/>
      <c r="J16" s="22"/>
      <c r="K16" s="23"/>
      <c r="L16" s="24"/>
    </row>
    <row r="17" spans="1:12" ht="15.75">
      <c r="A17" s="84"/>
      <c r="B17" s="106"/>
      <c r="C17" s="17"/>
      <c r="D17" s="22"/>
      <c r="E17" s="23"/>
      <c r="F17" s="24"/>
      <c r="G17" s="84"/>
      <c r="H17" s="106"/>
      <c r="I17" s="17"/>
      <c r="J17" s="22"/>
      <c r="K17" s="23"/>
      <c r="L17" s="24"/>
    </row>
    <row r="18" spans="1:12" ht="15.75">
      <c r="A18" s="84"/>
      <c r="B18" s="106"/>
      <c r="C18" s="17"/>
      <c r="D18" s="22"/>
      <c r="E18" s="23"/>
      <c r="F18" s="24"/>
      <c r="G18" s="84"/>
      <c r="H18" s="106"/>
      <c r="I18" s="17"/>
      <c r="J18" s="22"/>
      <c r="K18" s="23"/>
      <c r="L18" s="24"/>
    </row>
    <row r="19" spans="1:12" ht="15.75">
      <c r="A19" s="84"/>
      <c r="B19" s="106"/>
      <c r="C19" s="17"/>
      <c r="D19" s="22"/>
      <c r="E19" s="23"/>
      <c r="F19" s="24"/>
      <c r="G19" s="84"/>
      <c r="H19" s="106"/>
      <c r="I19" s="17"/>
      <c r="J19" s="22"/>
      <c r="K19" s="23"/>
      <c r="L19" s="24"/>
    </row>
    <row r="20" spans="1:12" ht="16.5" thickBot="1">
      <c r="A20" s="49"/>
      <c r="B20" s="50"/>
      <c r="C20" s="38"/>
      <c r="D20" s="38"/>
      <c r="E20" s="38"/>
      <c r="F20" s="42"/>
      <c r="G20" s="36"/>
      <c r="H20" s="50"/>
      <c r="I20" s="38"/>
      <c r="J20" s="38"/>
      <c r="K20" s="38"/>
      <c r="L20" s="42"/>
    </row>
    <row r="21" spans="1:12" ht="15.75">
      <c r="A21" s="40" t="s">
        <v>0</v>
      </c>
      <c r="B21" s="41">
        <f>SUM(A8:B19)</f>
        <v>0</v>
      </c>
      <c r="C21" s="36"/>
      <c r="D21" s="36"/>
      <c r="E21" s="36"/>
      <c r="F21" s="42"/>
      <c r="G21" s="43" t="s">
        <v>0</v>
      </c>
      <c r="H21" s="44">
        <f>SUM(G8:H19)</f>
        <v>0</v>
      </c>
      <c r="I21" s="36"/>
      <c r="J21" s="36"/>
      <c r="K21" s="36"/>
      <c r="L21" s="42"/>
    </row>
    <row r="22" spans="1:12" ht="15.75">
      <c r="A22" s="45" t="s">
        <v>3</v>
      </c>
      <c r="B22" s="89">
        <f>B4-B21+H21</f>
        <v>0</v>
      </c>
      <c r="C22" s="89"/>
      <c r="D22" s="89"/>
      <c r="E22" s="89"/>
      <c r="F22" s="89"/>
      <c r="G22" s="89"/>
      <c r="H22" s="89"/>
      <c r="I22" s="89"/>
      <c r="J22" s="89"/>
      <c r="K22" s="89"/>
      <c r="L22" s="90"/>
    </row>
    <row r="23" spans="1:1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15.75">
      <c r="A24" s="31"/>
      <c r="B24" s="31"/>
      <c r="C24" s="31"/>
      <c r="D24" s="31"/>
      <c r="E24" s="31"/>
      <c r="F24" s="88" t="s">
        <v>30</v>
      </c>
      <c r="G24" s="88"/>
      <c r="H24" s="88"/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86" t="s">
        <v>29</v>
      </c>
      <c r="G25" s="87"/>
      <c r="H25" s="47">
        <f>B4</f>
        <v>0</v>
      </c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86" t="s">
        <v>21</v>
      </c>
      <c r="G26" s="87"/>
      <c r="H26" s="47">
        <f>B21</f>
        <v>0</v>
      </c>
      <c r="I26" s="31"/>
      <c r="J26" s="31"/>
      <c r="K26" s="31"/>
      <c r="L26" s="31"/>
    </row>
    <row r="27" spans="1:12">
      <c r="A27" s="31"/>
      <c r="B27" s="31"/>
      <c r="C27" s="31"/>
      <c r="D27" s="31"/>
      <c r="E27" s="31"/>
      <c r="F27" s="86" t="s">
        <v>22</v>
      </c>
      <c r="G27" s="87"/>
      <c r="H27" s="48">
        <f>H21</f>
        <v>0</v>
      </c>
      <c r="I27" s="31"/>
      <c r="J27" s="31"/>
      <c r="K27" s="31"/>
      <c r="L27" s="31"/>
    </row>
    <row r="28" spans="1:1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ht="15.75">
      <c r="A36" s="31"/>
      <c r="B36" s="31"/>
      <c r="C36" s="31"/>
      <c r="D36" s="31"/>
      <c r="E36" s="31"/>
      <c r="F36" s="80" t="s">
        <v>40</v>
      </c>
      <c r="G36" s="80"/>
      <c r="H36" s="80"/>
      <c r="I36" s="80"/>
      <c r="J36" s="31"/>
      <c r="K36" s="31"/>
      <c r="L36" s="31"/>
    </row>
    <row r="37" spans="1:12">
      <c r="A37" s="31"/>
      <c r="B37" s="31"/>
      <c r="C37" s="31"/>
      <c r="D37" s="31"/>
      <c r="E37" s="31"/>
      <c r="F37" s="81" t="s">
        <v>53</v>
      </c>
      <c r="G37" s="81"/>
      <c r="H37" s="81"/>
      <c r="I37" s="81"/>
      <c r="J37" s="31"/>
      <c r="K37" s="31"/>
      <c r="L37" s="31"/>
    </row>
    <row r="38" spans="1:12">
      <c r="A38" s="31"/>
      <c r="B38" s="31"/>
      <c r="C38" s="31"/>
      <c r="D38" s="31"/>
      <c r="E38" s="31"/>
      <c r="F38" s="82">
        <f>H21*20%</f>
        <v>0</v>
      </c>
      <c r="G38" s="83"/>
      <c r="H38" s="25" t="s">
        <v>42</v>
      </c>
      <c r="I38" s="26">
        <f>H21*30%</f>
        <v>0</v>
      </c>
      <c r="J38" s="31"/>
      <c r="K38" s="31"/>
      <c r="L38" s="31"/>
    </row>
    <row r="39" spans="1:1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</sheetData>
  <mergeCells count="37">
    <mergeCell ref="A2:L2"/>
    <mergeCell ref="A6:F6"/>
    <mergeCell ref="G6:L6"/>
    <mergeCell ref="B22:L22"/>
    <mergeCell ref="A7:B7"/>
    <mergeCell ref="G7:H7"/>
    <mergeCell ref="A19:B19"/>
    <mergeCell ref="A18:B18"/>
    <mergeCell ref="A8:B8"/>
    <mergeCell ref="G8:H8"/>
    <mergeCell ref="G18:H18"/>
    <mergeCell ref="G19:H19"/>
    <mergeCell ref="A12:B12"/>
    <mergeCell ref="A13:B13"/>
    <mergeCell ref="A14:B14"/>
    <mergeCell ref="A15:B15"/>
    <mergeCell ref="F36:I36"/>
    <mergeCell ref="F37:I37"/>
    <mergeCell ref="F38:G38"/>
    <mergeCell ref="F27:G27"/>
    <mergeCell ref="F24:H24"/>
    <mergeCell ref="F25:G25"/>
    <mergeCell ref="F26:G26"/>
    <mergeCell ref="A16:B16"/>
    <mergeCell ref="A17:B17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A9:B9"/>
    <mergeCell ref="A10:B10"/>
    <mergeCell ref="A11:B11"/>
  </mergeCells>
  <dataValidations count="3">
    <dataValidation type="list" allowBlank="1" showInputMessage="1" showErrorMessage="1" sqref="J8:J19 D8:D19">
      <formula1>Dezembro</formula1>
    </dataValidation>
    <dataValidation type="list" allowBlank="1" showInputMessage="1" showErrorMessage="1" sqref="E8:E19 K8:K19">
      <formula1>Movimentação</formula1>
    </dataValidation>
    <dataValidation type="list" allowBlank="1" showInputMessage="1" showErrorMessage="1" sqref="F8:F19 L8:L19">
      <formula1>Classificação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M35"/>
  <sheetViews>
    <sheetView workbookViewId="0"/>
  </sheetViews>
  <sheetFormatPr defaultRowHeight="15"/>
  <cols>
    <col min="1" max="1" width="9.140625" style="1"/>
    <col min="2" max="6" width="21.42578125" style="1" customWidth="1"/>
    <col min="7" max="16384" width="9.140625" style="1"/>
  </cols>
  <sheetData>
    <row r="1" spans="1:1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6.25">
      <c r="A2" s="31"/>
      <c r="B2" s="121" t="s">
        <v>87</v>
      </c>
      <c r="C2" s="121"/>
      <c r="D2" s="121"/>
      <c r="E2" s="121"/>
      <c r="F2" s="121"/>
      <c r="G2" s="31"/>
      <c r="H2" s="31"/>
      <c r="I2" s="31"/>
      <c r="J2" s="31"/>
      <c r="K2" s="31"/>
      <c r="L2" s="31"/>
      <c r="M2" s="31"/>
    </row>
    <row r="3" spans="1:13" ht="15.75">
      <c r="A3" s="31"/>
      <c r="B3" s="51" t="s">
        <v>18</v>
      </c>
      <c r="C3" s="51" t="s">
        <v>22</v>
      </c>
      <c r="D3" s="51" t="s">
        <v>21</v>
      </c>
      <c r="E3" s="51" t="s">
        <v>19</v>
      </c>
      <c r="F3" s="51" t="s">
        <v>20</v>
      </c>
      <c r="G3" s="31"/>
      <c r="H3" s="31"/>
      <c r="I3" s="31"/>
      <c r="J3" s="31"/>
      <c r="K3" s="31"/>
      <c r="L3" s="31"/>
      <c r="M3" s="31"/>
    </row>
    <row r="4" spans="1:13">
      <c r="A4" s="31"/>
      <c r="B4" s="52" t="s">
        <v>5</v>
      </c>
      <c r="C4" s="53">
        <f>Janeiro!H12</f>
        <v>0</v>
      </c>
      <c r="D4" s="54">
        <f>Janeiro!B12</f>
        <v>0</v>
      </c>
      <c r="E4" s="54">
        <f>Janeiro!B13</f>
        <v>0</v>
      </c>
      <c r="F4" s="55">
        <v>0</v>
      </c>
      <c r="G4" s="31"/>
      <c r="H4" s="31"/>
      <c r="I4" s="31"/>
      <c r="J4" s="31"/>
      <c r="K4" s="31"/>
      <c r="L4" s="31"/>
      <c r="M4" s="31"/>
    </row>
    <row r="5" spans="1:13">
      <c r="A5" s="31"/>
      <c r="B5" s="52" t="s">
        <v>7</v>
      </c>
      <c r="C5" s="53">
        <f>Fevereiro!H13</f>
        <v>0</v>
      </c>
      <c r="D5" s="54">
        <f>Fevereiro!B13</f>
        <v>0</v>
      </c>
      <c r="E5" s="54">
        <f>Fevereiro!B14</f>
        <v>0</v>
      </c>
      <c r="F5" s="56" t="e">
        <f t="shared" ref="F5:F15" si="0">(E5/E4)-1</f>
        <v>#DIV/0!</v>
      </c>
      <c r="G5" s="31"/>
      <c r="H5" s="31"/>
      <c r="I5" s="31"/>
      <c r="J5" s="31"/>
      <c r="K5" s="31"/>
      <c r="L5" s="31"/>
      <c r="M5" s="31"/>
    </row>
    <row r="6" spans="1:13">
      <c r="A6" s="31"/>
      <c r="B6" s="52" t="s">
        <v>8</v>
      </c>
      <c r="C6" s="53">
        <f>Março!H12</f>
        <v>0</v>
      </c>
      <c r="D6" s="54">
        <f>Março!B12</f>
        <v>0</v>
      </c>
      <c r="E6" s="54">
        <f>Março!B13</f>
        <v>0</v>
      </c>
      <c r="F6" s="56" t="e">
        <f t="shared" si="0"/>
        <v>#DIV/0!</v>
      </c>
      <c r="G6" s="31"/>
      <c r="H6" s="31"/>
      <c r="I6" s="31"/>
      <c r="J6" s="31"/>
      <c r="K6" s="31"/>
      <c r="L6" s="31"/>
      <c r="M6" s="31"/>
    </row>
    <row r="7" spans="1:13">
      <c r="A7" s="31"/>
      <c r="B7" s="52" t="s">
        <v>9</v>
      </c>
      <c r="C7" s="53">
        <f>Abril!H14</f>
        <v>0</v>
      </c>
      <c r="D7" s="54">
        <f>Abril!B14</f>
        <v>0</v>
      </c>
      <c r="E7" s="54">
        <f>Abril!B15</f>
        <v>0</v>
      </c>
      <c r="F7" s="56" t="e">
        <f t="shared" si="0"/>
        <v>#DIV/0!</v>
      </c>
      <c r="G7" s="31"/>
      <c r="H7" s="31"/>
      <c r="I7" s="31"/>
      <c r="J7" s="31"/>
      <c r="K7" s="31"/>
      <c r="L7" s="31"/>
      <c r="M7" s="31"/>
    </row>
    <row r="8" spans="1:13">
      <c r="A8" s="31"/>
      <c r="B8" s="52" t="s">
        <v>10</v>
      </c>
      <c r="C8" s="53">
        <f>Maio!H12</f>
        <v>0</v>
      </c>
      <c r="D8" s="54">
        <f>Maio!B12</f>
        <v>0</v>
      </c>
      <c r="E8" s="54">
        <f>Maio!B13</f>
        <v>0</v>
      </c>
      <c r="F8" s="56" t="e">
        <f t="shared" si="0"/>
        <v>#DIV/0!</v>
      </c>
      <c r="G8" s="31"/>
      <c r="H8" s="31"/>
      <c r="I8" s="31"/>
      <c r="J8" s="31"/>
      <c r="K8" s="31"/>
      <c r="L8" s="31"/>
      <c r="M8" s="31"/>
    </row>
    <row r="9" spans="1:13">
      <c r="A9" s="31"/>
      <c r="B9" s="52" t="s">
        <v>11</v>
      </c>
      <c r="C9" s="53">
        <f>Junho!H20</f>
        <v>0</v>
      </c>
      <c r="D9" s="54">
        <f>Junho!B20</f>
        <v>0</v>
      </c>
      <c r="E9" s="54">
        <f>Junho!B21</f>
        <v>0</v>
      </c>
      <c r="F9" s="56" t="e">
        <f t="shared" si="0"/>
        <v>#DIV/0!</v>
      </c>
      <c r="G9" s="31"/>
      <c r="H9" s="31"/>
      <c r="I9" s="31"/>
      <c r="J9" s="31"/>
      <c r="K9" s="31"/>
      <c r="L9" s="31"/>
      <c r="M9" s="31"/>
    </row>
    <row r="10" spans="1:13">
      <c r="A10" s="31"/>
      <c r="B10" s="52" t="s">
        <v>12</v>
      </c>
      <c r="C10" s="53">
        <f>Julho!H26</f>
        <v>0</v>
      </c>
      <c r="D10" s="54">
        <f>Julho!B26</f>
        <v>0</v>
      </c>
      <c r="E10" s="54">
        <f>Julho!B27</f>
        <v>0</v>
      </c>
      <c r="F10" s="56" t="e">
        <f t="shared" si="0"/>
        <v>#DIV/0!</v>
      </c>
      <c r="G10" s="31"/>
      <c r="H10" s="31"/>
      <c r="I10" s="31"/>
      <c r="J10" s="31"/>
      <c r="K10" s="31"/>
      <c r="L10" s="31"/>
      <c r="M10" s="31"/>
    </row>
    <row r="11" spans="1:13">
      <c r="A11" s="31"/>
      <c r="B11" s="52" t="s">
        <v>13</v>
      </c>
      <c r="C11" s="53">
        <f>Agosto!H19</f>
        <v>0</v>
      </c>
      <c r="D11" s="54">
        <f>Agosto!B19</f>
        <v>0</v>
      </c>
      <c r="E11" s="54">
        <f>Agosto!B20</f>
        <v>0</v>
      </c>
      <c r="F11" s="56" t="e">
        <f t="shared" si="0"/>
        <v>#DIV/0!</v>
      </c>
      <c r="G11" s="31"/>
      <c r="H11" s="31"/>
      <c r="I11" s="31"/>
      <c r="J11" s="31"/>
      <c r="K11" s="31"/>
      <c r="L11" s="31"/>
      <c r="M11" s="31"/>
    </row>
    <row r="12" spans="1:13">
      <c r="A12" s="31"/>
      <c r="B12" s="52" t="s">
        <v>14</v>
      </c>
      <c r="C12" s="53">
        <f>Setembro!H28</f>
        <v>0</v>
      </c>
      <c r="D12" s="54">
        <f>Setembro!B28</f>
        <v>0</v>
      </c>
      <c r="E12" s="54">
        <f>Setembro!B29</f>
        <v>0</v>
      </c>
      <c r="F12" s="56" t="e">
        <f t="shared" si="0"/>
        <v>#DIV/0!</v>
      </c>
      <c r="G12" s="31"/>
      <c r="H12" s="31"/>
      <c r="I12" s="31"/>
      <c r="J12" s="31"/>
      <c r="K12" s="31"/>
      <c r="L12" s="31"/>
      <c r="M12" s="31"/>
    </row>
    <row r="13" spans="1:13">
      <c r="A13" s="31"/>
      <c r="B13" s="52" t="s">
        <v>15</v>
      </c>
      <c r="C13" s="53">
        <f>Outubro!H21</f>
        <v>0</v>
      </c>
      <c r="D13" s="54">
        <f>Outubro!B21</f>
        <v>0</v>
      </c>
      <c r="E13" s="54">
        <f>Outubro!B22</f>
        <v>0</v>
      </c>
      <c r="F13" s="56" t="e">
        <f t="shared" si="0"/>
        <v>#DIV/0!</v>
      </c>
      <c r="G13" s="31"/>
      <c r="H13" s="31"/>
      <c r="I13" s="31"/>
      <c r="J13" s="31"/>
      <c r="K13" s="31"/>
      <c r="L13" s="31"/>
      <c r="M13" s="31"/>
    </row>
    <row r="14" spans="1:13">
      <c r="A14" s="31"/>
      <c r="B14" s="52" t="s">
        <v>16</v>
      </c>
      <c r="C14" s="53">
        <f>Novembro!H18</f>
        <v>0</v>
      </c>
      <c r="D14" s="54">
        <f>Novembro!B18</f>
        <v>0</v>
      </c>
      <c r="E14" s="54">
        <f>Novembro!B19</f>
        <v>0</v>
      </c>
      <c r="F14" s="56" t="e">
        <f t="shared" si="0"/>
        <v>#DIV/0!</v>
      </c>
      <c r="G14" s="31"/>
      <c r="H14" s="31"/>
      <c r="I14" s="31"/>
      <c r="J14" s="31"/>
      <c r="K14" s="31"/>
      <c r="L14" s="31"/>
      <c r="M14" s="31"/>
    </row>
    <row r="15" spans="1:13">
      <c r="A15" s="31"/>
      <c r="B15" s="52" t="s">
        <v>17</v>
      </c>
      <c r="C15" s="53">
        <f>Dezembro!H21</f>
        <v>0</v>
      </c>
      <c r="D15" s="54">
        <f>Dezembro!B21</f>
        <v>0</v>
      </c>
      <c r="E15" s="54">
        <f>Dezembro!B22</f>
        <v>0</v>
      </c>
      <c r="F15" s="56" t="e">
        <f t="shared" si="0"/>
        <v>#DIV/0!</v>
      </c>
      <c r="G15" s="31"/>
      <c r="H15" s="31"/>
      <c r="I15" s="31"/>
      <c r="J15" s="31"/>
      <c r="K15" s="31"/>
      <c r="L15" s="31"/>
      <c r="M15" s="31"/>
    </row>
    <row r="16" spans="1:1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3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3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3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3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  <row r="33" spans="1:13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3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3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</sheetData>
  <autoFilter ref="B3:F3"/>
  <mergeCells count="1">
    <mergeCell ref="B2:F2"/>
  </mergeCells>
  <conditionalFormatting sqref="C4:F15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hyperlinks>
    <hyperlink ref="B4" location="Janeiro!A1" display="Janeiro"/>
    <hyperlink ref="B5" location="Fevereiro!A1" display="Fevereiro"/>
    <hyperlink ref="B6" location="Março!A1" display="Março"/>
    <hyperlink ref="B7" location="Abril!A1" display="Abril"/>
    <hyperlink ref="B8" location="Maio!A1" display="Maio"/>
    <hyperlink ref="B10" location="Julho!A1" display="Julho"/>
    <hyperlink ref="B9" location="Junho!A1" display="Junho"/>
    <hyperlink ref="B11" location="Agosto!A1" display="Agosto"/>
    <hyperlink ref="B12" location="Setembro!A1" display="Setembro"/>
    <hyperlink ref="B13" location="Outubro!A1" display="Outubro"/>
    <hyperlink ref="B14" location="Novembro!A1" display="Novembro"/>
    <hyperlink ref="B15" location="Dezembro!A1" display="Dezembro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</sheetPr>
  <dimension ref="A1:R42"/>
  <sheetViews>
    <sheetView workbookViewId="0">
      <selection activeCell="B2" sqref="B2:R2"/>
    </sheetView>
  </sheetViews>
  <sheetFormatPr defaultRowHeight="15"/>
  <cols>
    <col min="1" max="1" width="7.140625" style="1" customWidth="1"/>
    <col min="2" max="2" width="7.42578125" style="1" bestFit="1" customWidth="1"/>
    <col min="3" max="3" width="9.5703125" style="1" bestFit="1" customWidth="1"/>
    <col min="4" max="4" width="7.28515625" style="1" bestFit="1" customWidth="1"/>
    <col min="5" max="5" width="6.7109375" style="1" bestFit="1" customWidth="1"/>
    <col min="6" max="6" width="7.140625" style="1" bestFit="1" customWidth="1"/>
    <col min="7" max="7" width="6.7109375" style="1" bestFit="1" customWidth="1"/>
    <col min="8" max="8" width="9.140625" style="1"/>
    <col min="9" max="9" width="7.140625" style="1" bestFit="1" customWidth="1"/>
    <col min="10" max="10" width="9.7109375" style="1" bestFit="1" customWidth="1"/>
    <col min="11" max="11" width="8.42578125" style="1" bestFit="1" customWidth="1"/>
    <col min="12" max="12" width="10.42578125" style="1" bestFit="1" customWidth="1"/>
    <col min="13" max="13" width="10.140625" style="1" bestFit="1" customWidth="1"/>
    <col min="14" max="14" width="7.140625" style="1" customWidth="1"/>
    <col min="15" max="15" width="21.85546875" style="1" customWidth="1"/>
    <col min="16" max="16384" width="9.140625" style="1"/>
  </cols>
  <sheetData>
    <row r="1" spans="1:18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28.5">
      <c r="A2" s="31"/>
      <c r="B2" s="122" t="s">
        <v>31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>
      <c r="A3" s="31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>
      <c r="A4" s="31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8">
      <c r="A5" s="31"/>
      <c r="B5" s="123" t="s">
        <v>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57"/>
      <c r="O5" s="12" t="s">
        <v>34</v>
      </c>
      <c r="P5" s="57"/>
      <c r="Q5" s="57"/>
      <c r="R5" s="57"/>
    </row>
    <row r="6" spans="1:18">
      <c r="A6" s="31"/>
      <c r="B6" s="58" t="s">
        <v>5</v>
      </c>
      <c r="C6" s="58" t="s">
        <v>7</v>
      </c>
      <c r="D6" s="58" t="s">
        <v>8</v>
      </c>
      <c r="E6" s="58" t="s">
        <v>9</v>
      </c>
      <c r="F6" s="58" t="s">
        <v>10</v>
      </c>
      <c r="G6" s="58" t="s">
        <v>11</v>
      </c>
      <c r="H6" s="58" t="s">
        <v>12</v>
      </c>
      <c r="I6" s="58" t="s">
        <v>13</v>
      </c>
      <c r="J6" s="58" t="s">
        <v>14</v>
      </c>
      <c r="K6" s="58" t="s">
        <v>15</v>
      </c>
      <c r="L6" s="58" t="s">
        <v>16</v>
      </c>
      <c r="M6" s="58" t="s">
        <v>17</v>
      </c>
      <c r="N6" s="57"/>
      <c r="O6" s="63" t="s">
        <v>69</v>
      </c>
      <c r="P6" s="57"/>
      <c r="Q6" s="57"/>
      <c r="R6" s="57"/>
    </row>
    <row r="7" spans="1:18">
      <c r="A7" s="31"/>
      <c r="B7" s="60">
        <v>43101</v>
      </c>
      <c r="C7" s="60">
        <v>43132</v>
      </c>
      <c r="D7" s="60">
        <v>43160</v>
      </c>
      <c r="E7" s="60">
        <v>43191</v>
      </c>
      <c r="F7" s="60">
        <v>43221</v>
      </c>
      <c r="G7" s="60">
        <v>43252</v>
      </c>
      <c r="H7" s="60">
        <v>43282</v>
      </c>
      <c r="I7" s="60">
        <v>43313</v>
      </c>
      <c r="J7" s="60">
        <v>43344</v>
      </c>
      <c r="K7" s="60">
        <v>43374</v>
      </c>
      <c r="L7" s="60">
        <v>43405</v>
      </c>
      <c r="M7" s="60">
        <v>43435</v>
      </c>
      <c r="N7" s="57"/>
      <c r="O7" s="59" t="s">
        <v>35</v>
      </c>
      <c r="P7" s="57"/>
      <c r="Q7" s="57"/>
      <c r="R7" s="57"/>
    </row>
    <row r="8" spans="1:18">
      <c r="A8" s="31"/>
      <c r="B8" s="60">
        <v>43102</v>
      </c>
      <c r="C8" s="60">
        <v>43133</v>
      </c>
      <c r="D8" s="60">
        <v>43161</v>
      </c>
      <c r="E8" s="60">
        <v>43192</v>
      </c>
      <c r="F8" s="60">
        <v>43222</v>
      </c>
      <c r="G8" s="60">
        <v>43253</v>
      </c>
      <c r="H8" s="60">
        <v>43283</v>
      </c>
      <c r="I8" s="60">
        <v>43314</v>
      </c>
      <c r="J8" s="60">
        <v>43345</v>
      </c>
      <c r="K8" s="60">
        <v>43375</v>
      </c>
      <c r="L8" s="60">
        <v>43406</v>
      </c>
      <c r="M8" s="60">
        <v>43436</v>
      </c>
      <c r="N8" s="57"/>
      <c r="O8" s="59" t="s">
        <v>36</v>
      </c>
      <c r="P8" s="57"/>
      <c r="Q8" s="57"/>
      <c r="R8" s="57"/>
    </row>
    <row r="9" spans="1:18">
      <c r="A9" s="31"/>
      <c r="B9" s="60">
        <v>43103</v>
      </c>
      <c r="C9" s="60">
        <v>43134</v>
      </c>
      <c r="D9" s="60">
        <v>43162</v>
      </c>
      <c r="E9" s="60">
        <v>43193</v>
      </c>
      <c r="F9" s="60">
        <v>43223</v>
      </c>
      <c r="G9" s="60">
        <v>43254</v>
      </c>
      <c r="H9" s="60">
        <v>43284</v>
      </c>
      <c r="I9" s="60">
        <v>43315</v>
      </c>
      <c r="J9" s="60">
        <v>43346</v>
      </c>
      <c r="K9" s="60">
        <v>43376</v>
      </c>
      <c r="L9" s="60">
        <v>43407</v>
      </c>
      <c r="M9" s="60">
        <v>43437</v>
      </c>
      <c r="N9" s="57"/>
      <c r="O9" s="59" t="s">
        <v>63</v>
      </c>
      <c r="P9" s="57"/>
      <c r="Q9" s="57"/>
      <c r="R9" s="57"/>
    </row>
    <row r="10" spans="1:18">
      <c r="A10" s="31"/>
      <c r="B10" s="60">
        <v>43104</v>
      </c>
      <c r="C10" s="60">
        <v>43135</v>
      </c>
      <c r="D10" s="60">
        <v>43163</v>
      </c>
      <c r="E10" s="60">
        <v>43194</v>
      </c>
      <c r="F10" s="60">
        <v>43224</v>
      </c>
      <c r="G10" s="60">
        <v>43255</v>
      </c>
      <c r="H10" s="60">
        <v>43285</v>
      </c>
      <c r="I10" s="60">
        <v>43316</v>
      </c>
      <c r="J10" s="60">
        <v>43347</v>
      </c>
      <c r="K10" s="60">
        <v>43377</v>
      </c>
      <c r="L10" s="60">
        <v>43408</v>
      </c>
      <c r="M10" s="60">
        <v>43438</v>
      </c>
      <c r="N10" s="57"/>
      <c r="O10" s="59" t="s">
        <v>64</v>
      </c>
      <c r="P10" s="57"/>
      <c r="Q10" s="57"/>
      <c r="R10" s="57"/>
    </row>
    <row r="11" spans="1:18">
      <c r="A11" s="31"/>
      <c r="B11" s="60">
        <v>43105</v>
      </c>
      <c r="C11" s="60">
        <v>43136</v>
      </c>
      <c r="D11" s="60">
        <v>43164</v>
      </c>
      <c r="E11" s="60">
        <v>43195</v>
      </c>
      <c r="F11" s="60">
        <v>43225</v>
      </c>
      <c r="G11" s="60">
        <v>43256</v>
      </c>
      <c r="H11" s="60">
        <v>43286</v>
      </c>
      <c r="I11" s="60">
        <v>43317</v>
      </c>
      <c r="J11" s="60">
        <v>43348</v>
      </c>
      <c r="K11" s="60">
        <v>43378</v>
      </c>
      <c r="L11" s="60">
        <v>43409</v>
      </c>
      <c r="M11" s="60">
        <v>43439</v>
      </c>
      <c r="N11" s="57"/>
      <c r="O11" s="59" t="s">
        <v>65</v>
      </c>
      <c r="P11" s="57"/>
      <c r="Q11" s="57"/>
      <c r="R11" s="57"/>
    </row>
    <row r="12" spans="1:18">
      <c r="A12" s="31"/>
      <c r="B12" s="60">
        <v>43106</v>
      </c>
      <c r="C12" s="60">
        <v>43137</v>
      </c>
      <c r="D12" s="60">
        <v>43165</v>
      </c>
      <c r="E12" s="60">
        <v>43196</v>
      </c>
      <c r="F12" s="60">
        <v>43226</v>
      </c>
      <c r="G12" s="60">
        <v>43257</v>
      </c>
      <c r="H12" s="60">
        <v>43287</v>
      </c>
      <c r="I12" s="60">
        <v>43318</v>
      </c>
      <c r="J12" s="60">
        <v>43349</v>
      </c>
      <c r="K12" s="60">
        <v>43379</v>
      </c>
      <c r="L12" s="60">
        <v>43410</v>
      </c>
      <c r="M12" s="60">
        <v>43440</v>
      </c>
      <c r="N12" s="57"/>
      <c r="O12" s="59" t="s">
        <v>55</v>
      </c>
      <c r="P12" s="57"/>
      <c r="Q12" s="57"/>
      <c r="R12" s="57"/>
    </row>
    <row r="13" spans="1:18">
      <c r="A13" s="31"/>
      <c r="B13" s="60">
        <v>43107</v>
      </c>
      <c r="C13" s="60">
        <v>43138</v>
      </c>
      <c r="D13" s="60">
        <v>43166</v>
      </c>
      <c r="E13" s="60">
        <v>43197</v>
      </c>
      <c r="F13" s="60">
        <v>43227</v>
      </c>
      <c r="G13" s="60">
        <v>43258</v>
      </c>
      <c r="H13" s="60">
        <v>43288</v>
      </c>
      <c r="I13" s="60">
        <v>43319</v>
      </c>
      <c r="J13" s="60">
        <v>43350</v>
      </c>
      <c r="K13" s="60">
        <v>43380</v>
      </c>
      <c r="L13" s="60">
        <v>43411</v>
      </c>
      <c r="M13" s="60">
        <v>43441</v>
      </c>
      <c r="N13" s="57"/>
      <c r="O13" s="61" t="s">
        <v>56</v>
      </c>
      <c r="P13" s="57"/>
      <c r="Q13" s="57"/>
      <c r="R13" s="57"/>
    </row>
    <row r="14" spans="1:18">
      <c r="A14" s="31"/>
      <c r="B14" s="60">
        <v>43108</v>
      </c>
      <c r="C14" s="60">
        <v>43139</v>
      </c>
      <c r="D14" s="60">
        <v>43167</v>
      </c>
      <c r="E14" s="60">
        <v>43198</v>
      </c>
      <c r="F14" s="60">
        <v>43228</v>
      </c>
      <c r="G14" s="60">
        <v>43259</v>
      </c>
      <c r="H14" s="60">
        <v>43289</v>
      </c>
      <c r="I14" s="60">
        <v>43320</v>
      </c>
      <c r="J14" s="60">
        <v>43351</v>
      </c>
      <c r="K14" s="60">
        <v>43381</v>
      </c>
      <c r="L14" s="60">
        <v>43412</v>
      </c>
      <c r="M14" s="60">
        <v>43442</v>
      </c>
      <c r="N14" s="57"/>
      <c r="O14" s="59" t="s">
        <v>57</v>
      </c>
      <c r="P14" s="57"/>
      <c r="Q14" s="57"/>
      <c r="R14" s="57"/>
    </row>
    <row r="15" spans="1:18">
      <c r="A15" s="31"/>
      <c r="B15" s="60">
        <v>43109</v>
      </c>
      <c r="C15" s="60">
        <v>43140</v>
      </c>
      <c r="D15" s="60">
        <v>43168</v>
      </c>
      <c r="E15" s="60">
        <v>43199</v>
      </c>
      <c r="F15" s="60">
        <v>43229</v>
      </c>
      <c r="G15" s="60">
        <v>43260</v>
      </c>
      <c r="H15" s="60">
        <v>43290</v>
      </c>
      <c r="I15" s="60">
        <v>43321</v>
      </c>
      <c r="J15" s="60">
        <v>43352</v>
      </c>
      <c r="K15" s="60">
        <v>43382</v>
      </c>
      <c r="L15" s="60">
        <v>43413</v>
      </c>
      <c r="M15" s="60">
        <v>43443</v>
      </c>
      <c r="N15" s="57"/>
      <c r="O15" s="59" t="s">
        <v>66</v>
      </c>
      <c r="P15" s="57"/>
      <c r="Q15" s="57"/>
      <c r="R15" s="57"/>
    </row>
    <row r="16" spans="1:18">
      <c r="A16" s="31"/>
      <c r="B16" s="60">
        <v>43110</v>
      </c>
      <c r="C16" s="60">
        <v>43141</v>
      </c>
      <c r="D16" s="60">
        <v>43169</v>
      </c>
      <c r="E16" s="60">
        <v>43200</v>
      </c>
      <c r="F16" s="60">
        <v>43230</v>
      </c>
      <c r="G16" s="60">
        <v>43261</v>
      </c>
      <c r="H16" s="60">
        <v>43291</v>
      </c>
      <c r="I16" s="60">
        <v>43322</v>
      </c>
      <c r="J16" s="60">
        <v>43353</v>
      </c>
      <c r="K16" s="60">
        <v>43383</v>
      </c>
      <c r="L16" s="60">
        <v>43414</v>
      </c>
      <c r="M16" s="60">
        <v>43444</v>
      </c>
      <c r="N16" s="57"/>
      <c r="O16" s="63" t="s">
        <v>70</v>
      </c>
      <c r="P16" s="57"/>
      <c r="Q16" s="57"/>
      <c r="R16" s="57"/>
    </row>
    <row r="17" spans="1:18">
      <c r="A17" s="31"/>
      <c r="B17" s="60">
        <v>43111</v>
      </c>
      <c r="C17" s="60">
        <v>43142</v>
      </c>
      <c r="D17" s="60">
        <v>43170</v>
      </c>
      <c r="E17" s="60">
        <v>43201</v>
      </c>
      <c r="F17" s="60">
        <v>43231</v>
      </c>
      <c r="G17" s="60">
        <v>43262</v>
      </c>
      <c r="H17" s="60">
        <v>43292</v>
      </c>
      <c r="I17" s="60">
        <v>43323</v>
      </c>
      <c r="J17" s="60">
        <v>43354</v>
      </c>
      <c r="K17" s="60">
        <v>43384</v>
      </c>
      <c r="L17" s="60">
        <v>43415</v>
      </c>
      <c r="M17" s="60">
        <v>43445</v>
      </c>
      <c r="N17" s="57"/>
      <c r="O17" s="59" t="s">
        <v>39</v>
      </c>
      <c r="P17" s="57"/>
      <c r="Q17" s="57"/>
      <c r="R17" s="57"/>
    </row>
    <row r="18" spans="1:18">
      <c r="A18" s="31"/>
      <c r="B18" s="60">
        <v>43112</v>
      </c>
      <c r="C18" s="60">
        <v>43143</v>
      </c>
      <c r="D18" s="60">
        <v>43171</v>
      </c>
      <c r="E18" s="60">
        <v>43202</v>
      </c>
      <c r="F18" s="60">
        <v>43232</v>
      </c>
      <c r="G18" s="60">
        <v>43263</v>
      </c>
      <c r="H18" s="60">
        <v>43293</v>
      </c>
      <c r="I18" s="60">
        <v>43324</v>
      </c>
      <c r="J18" s="60">
        <v>43355</v>
      </c>
      <c r="K18" s="60">
        <v>43385</v>
      </c>
      <c r="L18" s="60">
        <v>43416</v>
      </c>
      <c r="M18" s="60">
        <v>43446</v>
      </c>
      <c r="N18" s="57"/>
      <c r="O18" s="63" t="s">
        <v>58</v>
      </c>
      <c r="P18" s="57"/>
      <c r="Q18" s="57"/>
      <c r="R18" s="57"/>
    </row>
    <row r="19" spans="1:18">
      <c r="A19" s="31"/>
      <c r="B19" s="60">
        <v>43113</v>
      </c>
      <c r="C19" s="60">
        <v>43144</v>
      </c>
      <c r="D19" s="60">
        <v>43172</v>
      </c>
      <c r="E19" s="60">
        <v>43203</v>
      </c>
      <c r="F19" s="60">
        <v>43233</v>
      </c>
      <c r="G19" s="60">
        <v>43264</v>
      </c>
      <c r="H19" s="60">
        <v>43294</v>
      </c>
      <c r="I19" s="60">
        <v>43325</v>
      </c>
      <c r="J19" s="60">
        <v>43356</v>
      </c>
      <c r="K19" s="60">
        <v>43386</v>
      </c>
      <c r="L19" s="60">
        <v>43417</v>
      </c>
      <c r="M19" s="60">
        <v>43447</v>
      </c>
      <c r="N19" s="57"/>
      <c r="O19" s="63" t="s">
        <v>59</v>
      </c>
      <c r="P19" s="57"/>
      <c r="Q19" s="57"/>
      <c r="R19" s="57"/>
    </row>
    <row r="20" spans="1:18">
      <c r="A20" s="31"/>
      <c r="B20" s="60">
        <v>43114</v>
      </c>
      <c r="C20" s="60">
        <v>43145</v>
      </c>
      <c r="D20" s="60">
        <v>43173</v>
      </c>
      <c r="E20" s="60">
        <v>43204</v>
      </c>
      <c r="F20" s="60">
        <v>43234</v>
      </c>
      <c r="G20" s="60">
        <v>43265</v>
      </c>
      <c r="H20" s="60">
        <v>43295</v>
      </c>
      <c r="I20" s="60">
        <v>43326</v>
      </c>
      <c r="J20" s="60">
        <v>43357</v>
      </c>
      <c r="K20" s="60">
        <v>43387</v>
      </c>
      <c r="L20" s="60">
        <v>43418</v>
      </c>
      <c r="M20" s="60">
        <v>43448</v>
      </c>
      <c r="N20" s="57"/>
      <c r="O20" s="63" t="s">
        <v>60</v>
      </c>
      <c r="P20" s="57"/>
      <c r="Q20" s="57"/>
      <c r="R20" s="57"/>
    </row>
    <row r="21" spans="1:18">
      <c r="A21" s="31"/>
      <c r="B21" s="60">
        <v>43115</v>
      </c>
      <c r="C21" s="60">
        <v>43146</v>
      </c>
      <c r="D21" s="60">
        <v>43174</v>
      </c>
      <c r="E21" s="60">
        <v>43205</v>
      </c>
      <c r="F21" s="60">
        <v>43235</v>
      </c>
      <c r="G21" s="60">
        <v>43266</v>
      </c>
      <c r="H21" s="60">
        <v>43296</v>
      </c>
      <c r="I21" s="60">
        <v>43327</v>
      </c>
      <c r="J21" s="60">
        <v>43358</v>
      </c>
      <c r="K21" s="60">
        <v>43388</v>
      </c>
      <c r="L21" s="60">
        <v>43419</v>
      </c>
      <c r="M21" s="60">
        <v>43449</v>
      </c>
      <c r="N21" s="57"/>
      <c r="O21" s="63" t="s">
        <v>71</v>
      </c>
      <c r="P21" s="57"/>
      <c r="Q21" s="57"/>
      <c r="R21" s="57"/>
    </row>
    <row r="22" spans="1:18">
      <c r="A22" s="31"/>
      <c r="B22" s="60">
        <v>43116</v>
      </c>
      <c r="C22" s="60">
        <v>43147</v>
      </c>
      <c r="D22" s="60">
        <v>43175</v>
      </c>
      <c r="E22" s="60">
        <v>43206</v>
      </c>
      <c r="F22" s="60">
        <v>43236</v>
      </c>
      <c r="G22" s="60">
        <v>43267</v>
      </c>
      <c r="H22" s="60">
        <v>43297</v>
      </c>
      <c r="I22" s="60">
        <v>43328</v>
      </c>
      <c r="J22" s="60">
        <v>43359</v>
      </c>
      <c r="K22" s="60">
        <v>43389</v>
      </c>
      <c r="L22" s="60">
        <v>43420</v>
      </c>
      <c r="M22" s="60">
        <v>43450</v>
      </c>
      <c r="N22" s="57"/>
      <c r="O22" s="63" t="s">
        <v>68</v>
      </c>
      <c r="P22" s="57"/>
      <c r="Q22" s="57"/>
      <c r="R22" s="57"/>
    </row>
    <row r="23" spans="1:18">
      <c r="A23" s="31"/>
      <c r="B23" s="60">
        <v>43117</v>
      </c>
      <c r="C23" s="60">
        <v>43148</v>
      </c>
      <c r="D23" s="60">
        <v>43176</v>
      </c>
      <c r="E23" s="60">
        <v>43207</v>
      </c>
      <c r="F23" s="60">
        <v>43237</v>
      </c>
      <c r="G23" s="60">
        <v>43268</v>
      </c>
      <c r="H23" s="60">
        <v>43298</v>
      </c>
      <c r="I23" s="60">
        <v>43329</v>
      </c>
      <c r="J23" s="60">
        <v>43360</v>
      </c>
      <c r="K23" s="60">
        <v>43390</v>
      </c>
      <c r="L23" s="60">
        <v>43421</v>
      </c>
      <c r="M23" s="60">
        <v>43451</v>
      </c>
      <c r="N23" s="57"/>
      <c r="O23" s="63" t="s">
        <v>67</v>
      </c>
      <c r="P23" s="57"/>
      <c r="Q23" s="57"/>
      <c r="R23" s="57"/>
    </row>
    <row r="24" spans="1:18">
      <c r="A24" s="31"/>
      <c r="B24" s="60">
        <v>43118</v>
      </c>
      <c r="C24" s="60">
        <v>43149</v>
      </c>
      <c r="D24" s="60">
        <v>43177</v>
      </c>
      <c r="E24" s="60">
        <v>43208</v>
      </c>
      <c r="F24" s="60">
        <v>43238</v>
      </c>
      <c r="G24" s="60">
        <v>43269</v>
      </c>
      <c r="H24" s="60">
        <v>43299</v>
      </c>
      <c r="I24" s="60">
        <v>43330</v>
      </c>
      <c r="J24" s="60">
        <v>43361</v>
      </c>
      <c r="K24" s="60">
        <v>43391</v>
      </c>
      <c r="L24" s="60">
        <v>43422</v>
      </c>
      <c r="M24" s="60">
        <v>43452</v>
      </c>
      <c r="N24" s="57"/>
      <c r="O24" s="63" t="s">
        <v>72</v>
      </c>
      <c r="P24" s="57"/>
      <c r="Q24" s="57"/>
      <c r="R24" s="57"/>
    </row>
    <row r="25" spans="1:18">
      <c r="A25" s="31"/>
      <c r="B25" s="60">
        <v>43119</v>
      </c>
      <c r="C25" s="60">
        <v>43150</v>
      </c>
      <c r="D25" s="60">
        <v>43178</v>
      </c>
      <c r="E25" s="60">
        <v>43209</v>
      </c>
      <c r="F25" s="60">
        <v>43239</v>
      </c>
      <c r="G25" s="60">
        <v>43270</v>
      </c>
      <c r="H25" s="60">
        <v>43300</v>
      </c>
      <c r="I25" s="60">
        <v>43331</v>
      </c>
      <c r="J25" s="60">
        <v>43362</v>
      </c>
      <c r="K25" s="60">
        <v>43392</v>
      </c>
      <c r="L25" s="60">
        <v>43423</v>
      </c>
      <c r="M25" s="60">
        <v>43453</v>
      </c>
      <c r="N25" s="57"/>
      <c r="O25" s="63" t="s">
        <v>73</v>
      </c>
      <c r="P25" s="57"/>
      <c r="Q25" s="57"/>
      <c r="R25" s="57"/>
    </row>
    <row r="26" spans="1:18">
      <c r="A26" s="31"/>
      <c r="B26" s="60">
        <v>43120</v>
      </c>
      <c r="C26" s="60">
        <v>43151</v>
      </c>
      <c r="D26" s="60">
        <v>43179</v>
      </c>
      <c r="E26" s="60">
        <v>43210</v>
      </c>
      <c r="F26" s="60">
        <v>43240</v>
      </c>
      <c r="G26" s="60">
        <v>43271</v>
      </c>
      <c r="H26" s="60">
        <v>43301</v>
      </c>
      <c r="I26" s="60">
        <v>43332</v>
      </c>
      <c r="J26" s="60">
        <v>43363</v>
      </c>
      <c r="K26" s="60">
        <v>43393</v>
      </c>
      <c r="L26" s="60">
        <v>43424</v>
      </c>
      <c r="M26" s="60">
        <v>43454</v>
      </c>
      <c r="N26" s="57"/>
      <c r="O26" s="63" t="s">
        <v>38</v>
      </c>
      <c r="P26" s="57"/>
      <c r="Q26" s="57"/>
      <c r="R26" s="57"/>
    </row>
    <row r="27" spans="1:18">
      <c r="A27" s="31"/>
      <c r="B27" s="60">
        <v>43121</v>
      </c>
      <c r="C27" s="60">
        <v>43152</v>
      </c>
      <c r="D27" s="60">
        <v>43180</v>
      </c>
      <c r="E27" s="60">
        <v>43211</v>
      </c>
      <c r="F27" s="60">
        <v>43241</v>
      </c>
      <c r="G27" s="60">
        <v>43272</v>
      </c>
      <c r="H27" s="60">
        <v>43302</v>
      </c>
      <c r="I27" s="60">
        <v>43333</v>
      </c>
      <c r="J27" s="60">
        <v>43364</v>
      </c>
      <c r="K27" s="60">
        <v>43394</v>
      </c>
      <c r="L27" s="60">
        <v>43425</v>
      </c>
      <c r="M27" s="60">
        <v>43455</v>
      </c>
      <c r="N27" s="57"/>
      <c r="O27" s="61" t="s">
        <v>61</v>
      </c>
      <c r="P27" s="57"/>
      <c r="Q27" s="57"/>
      <c r="R27" s="57"/>
    </row>
    <row r="28" spans="1:18">
      <c r="A28" s="31"/>
      <c r="B28" s="60">
        <v>43122</v>
      </c>
      <c r="C28" s="60">
        <v>43153</v>
      </c>
      <c r="D28" s="60">
        <v>43181</v>
      </c>
      <c r="E28" s="60">
        <v>43212</v>
      </c>
      <c r="F28" s="60">
        <v>43242</v>
      </c>
      <c r="G28" s="60">
        <v>43273</v>
      </c>
      <c r="H28" s="60">
        <v>43303</v>
      </c>
      <c r="I28" s="60">
        <v>43334</v>
      </c>
      <c r="J28" s="60">
        <v>43365</v>
      </c>
      <c r="K28" s="60">
        <v>43395</v>
      </c>
      <c r="L28" s="60">
        <v>43426</v>
      </c>
      <c r="M28" s="60">
        <v>43456</v>
      </c>
      <c r="N28" s="57"/>
      <c r="O28" s="61" t="s">
        <v>62</v>
      </c>
      <c r="P28" s="57"/>
      <c r="R28" s="57"/>
    </row>
    <row r="29" spans="1:18">
      <c r="A29" s="31"/>
      <c r="B29" s="60">
        <v>43123</v>
      </c>
      <c r="C29" s="60">
        <v>43154</v>
      </c>
      <c r="D29" s="60">
        <v>43182</v>
      </c>
      <c r="E29" s="60">
        <v>43213</v>
      </c>
      <c r="F29" s="60">
        <v>43243</v>
      </c>
      <c r="G29" s="60">
        <v>43274</v>
      </c>
      <c r="H29" s="60">
        <v>43304</v>
      </c>
      <c r="I29" s="60">
        <v>43335</v>
      </c>
      <c r="J29" s="60">
        <v>43366</v>
      </c>
      <c r="K29" s="60">
        <v>43396</v>
      </c>
      <c r="L29" s="60">
        <v>43427</v>
      </c>
      <c r="M29" s="60">
        <v>43457</v>
      </c>
      <c r="N29" s="57"/>
      <c r="O29" s="61" t="s">
        <v>37</v>
      </c>
      <c r="P29" s="57"/>
      <c r="R29" s="57"/>
    </row>
    <row r="30" spans="1:18">
      <c r="A30" s="31"/>
      <c r="B30" s="60">
        <v>43124</v>
      </c>
      <c r="C30" s="60">
        <v>43155</v>
      </c>
      <c r="D30" s="60">
        <v>43183</v>
      </c>
      <c r="E30" s="60">
        <v>43214</v>
      </c>
      <c r="F30" s="60">
        <v>43244</v>
      </c>
      <c r="G30" s="60">
        <v>43275</v>
      </c>
      <c r="H30" s="60">
        <v>43305</v>
      </c>
      <c r="I30" s="60">
        <v>43336</v>
      </c>
      <c r="J30" s="60">
        <v>43367</v>
      </c>
      <c r="K30" s="60">
        <v>43397</v>
      </c>
      <c r="L30" s="60">
        <v>43428</v>
      </c>
      <c r="M30" s="60">
        <v>43458</v>
      </c>
      <c r="N30" s="57"/>
      <c r="P30" s="57"/>
      <c r="R30" s="57"/>
    </row>
    <row r="31" spans="1:18">
      <c r="A31" s="31"/>
      <c r="B31" s="60">
        <v>43125</v>
      </c>
      <c r="C31" s="60">
        <v>43156</v>
      </c>
      <c r="D31" s="60">
        <v>43184</v>
      </c>
      <c r="E31" s="60">
        <v>43215</v>
      </c>
      <c r="F31" s="60">
        <v>43245</v>
      </c>
      <c r="G31" s="60">
        <v>43276</v>
      </c>
      <c r="H31" s="60">
        <v>43306</v>
      </c>
      <c r="I31" s="60">
        <v>43337</v>
      </c>
      <c r="J31" s="60">
        <v>43368</v>
      </c>
      <c r="K31" s="60">
        <v>43398</v>
      </c>
      <c r="L31" s="60">
        <v>43429</v>
      </c>
      <c r="M31" s="60">
        <v>43459</v>
      </c>
      <c r="N31" s="57"/>
      <c r="O31" s="12" t="s">
        <v>25</v>
      </c>
      <c r="P31" s="57"/>
      <c r="R31" s="57"/>
    </row>
    <row r="32" spans="1:18">
      <c r="A32" s="31"/>
      <c r="B32" s="60">
        <v>43126</v>
      </c>
      <c r="C32" s="60">
        <v>43157</v>
      </c>
      <c r="D32" s="60">
        <v>43185</v>
      </c>
      <c r="E32" s="60">
        <v>43216</v>
      </c>
      <c r="F32" s="60">
        <v>43246</v>
      </c>
      <c r="G32" s="60">
        <v>43277</v>
      </c>
      <c r="H32" s="60">
        <v>43307</v>
      </c>
      <c r="I32" s="60">
        <v>43338</v>
      </c>
      <c r="J32" s="60">
        <v>43369</v>
      </c>
      <c r="K32" s="60">
        <v>43399</v>
      </c>
      <c r="L32" s="60">
        <v>43430</v>
      </c>
      <c r="M32" s="60">
        <v>43460</v>
      </c>
      <c r="N32" s="57"/>
      <c r="O32" s="59" t="s">
        <v>26</v>
      </c>
      <c r="P32" s="57"/>
      <c r="Q32" s="57"/>
      <c r="R32" s="57"/>
    </row>
    <row r="33" spans="1:18">
      <c r="A33" s="31"/>
      <c r="B33" s="60">
        <v>43127</v>
      </c>
      <c r="C33" s="60">
        <v>43158</v>
      </c>
      <c r="D33" s="60">
        <v>43186</v>
      </c>
      <c r="E33" s="60">
        <v>43217</v>
      </c>
      <c r="F33" s="60">
        <v>43247</v>
      </c>
      <c r="G33" s="60">
        <v>43278</v>
      </c>
      <c r="H33" s="60">
        <v>43308</v>
      </c>
      <c r="I33" s="60">
        <v>43339</v>
      </c>
      <c r="J33" s="60">
        <v>43370</v>
      </c>
      <c r="K33" s="60">
        <v>43400</v>
      </c>
      <c r="L33" s="60">
        <v>43431</v>
      </c>
      <c r="M33" s="60">
        <v>43461</v>
      </c>
      <c r="N33" s="57"/>
      <c r="O33" s="59" t="s">
        <v>27</v>
      </c>
      <c r="P33" s="57"/>
      <c r="Q33" s="57"/>
      <c r="R33" s="57"/>
    </row>
    <row r="34" spans="1:18">
      <c r="A34" s="31"/>
      <c r="B34" s="60">
        <v>43128</v>
      </c>
      <c r="C34" s="60">
        <v>43159</v>
      </c>
      <c r="D34" s="60">
        <v>43187</v>
      </c>
      <c r="E34" s="60">
        <v>43218</v>
      </c>
      <c r="F34" s="60">
        <v>43248</v>
      </c>
      <c r="G34" s="60">
        <v>43279</v>
      </c>
      <c r="H34" s="60">
        <v>43309</v>
      </c>
      <c r="I34" s="60">
        <v>43340</v>
      </c>
      <c r="J34" s="60">
        <v>43371</v>
      </c>
      <c r="K34" s="60">
        <v>43401</v>
      </c>
      <c r="L34" s="60">
        <v>43432</v>
      </c>
      <c r="M34" s="60">
        <v>43462</v>
      </c>
      <c r="N34" s="57"/>
      <c r="O34" s="61" t="s">
        <v>39</v>
      </c>
      <c r="P34" s="57"/>
      <c r="Q34" s="57"/>
      <c r="R34" s="57"/>
    </row>
    <row r="35" spans="1:18">
      <c r="A35" s="31"/>
      <c r="B35" s="60">
        <v>43129</v>
      </c>
      <c r="C35" s="62" t="s">
        <v>39</v>
      </c>
      <c r="D35" s="60">
        <v>43188</v>
      </c>
      <c r="E35" s="60">
        <v>43219</v>
      </c>
      <c r="F35" s="60">
        <v>43249</v>
      </c>
      <c r="G35" s="60">
        <v>43280</v>
      </c>
      <c r="H35" s="60">
        <v>43310</v>
      </c>
      <c r="I35" s="60">
        <v>43341</v>
      </c>
      <c r="J35" s="60">
        <v>43372</v>
      </c>
      <c r="K35" s="60">
        <v>43402</v>
      </c>
      <c r="L35" s="60">
        <v>43433</v>
      </c>
      <c r="M35" s="60">
        <v>43463</v>
      </c>
      <c r="N35" s="57"/>
      <c r="O35" s="57"/>
      <c r="P35" s="57"/>
      <c r="Q35" s="57"/>
      <c r="R35" s="57"/>
    </row>
    <row r="36" spans="1:18">
      <c r="A36" s="31"/>
      <c r="B36" s="60">
        <v>43130</v>
      </c>
      <c r="C36" s="62"/>
      <c r="D36" s="60">
        <v>43189</v>
      </c>
      <c r="E36" s="60">
        <v>43220</v>
      </c>
      <c r="F36" s="60">
        <v>43250</v>
      </c>
      <c r="G36" s="60">
        <v>43281</v>
      </c>
      <c r="H36" s="60">
        <v>43311</v>
      </c>
      <c r="I36" s="60">
        <v>43342</v>
      </c>
      <c r="J36" s="60">
        <v>43373</v>
      </c>
      <c r="K36" s="60">
        <v>43403</v>
      </c>
      <c r="L36" s="60">
        <v>43434</v>
      </c>
      <c r="M36" s="60">
        <v>43464</v>
      </c>
      <c r="N36" s="57"/>
      <c r="O36" s="57"/>
      <c r="P36" s="57"/>
      <c r="Q36" s="57"/>
      <c r="R36" s="57"/>
    </row>
    <row r="37" spans="1:18">
      <c r="A37" s="31"/>
      <c r="B37" s="60">
        <v>43131</v>
      </c>
      <c r="C37" s="62"/>
      <c r="D37" s="60">
        <v>43190</v>
      </c>
      <c r="E37" s="62" t="s">
        <v>39</v>
      </c>
      <c r="F37" s="60">
        <v>43251</v>
      </c>
      <c r="G37" s="62" t="s">
        <v>39</v>
      </c>
      <c r="H37" s="60">
        <v>43312</v>
      </c>
      <c r="I37" s="60">
        <v>43343</v>
      </c>
      <c r="J37" s="62" t="s">
        <v>39</v>
      </c>
      <c r="K37" s="60">
        <v>43404</v>
      </c>
      <c r="L37" s="62" t="s">
        <v>39</v>
      </c>
      <c r="M37" s="60">
        <v>43465</v>
      </c>
      <c r="N37" s="57"/>
      <c r="O37" s="57"/>
      <c r="P37" s="57"/>
      <c r="Q37" s="57"/>
      <c r="R37" s="57"/>
    </row>
    <row r="38" spans="1:18">
      <c r="B38" s="13" t="s">
        <v>39</v>
      </c>
      <c r="C38" s="14"/>
      <c r="D38" s="13" t="s">
        <v>39</v>
      </c>
      <c r="E38" s="14"/>
      <c r="F38" s="13" t="s">
        <v>39</v>
      </c>
      <c r="G38" s="14"/>
      <c r="H38" s="13" t="s">
        <v>39</v>
      </c>
      <c r="I38" s="13" t="s">
        <v>39</v>
      </c>
      <c r="J38" s="14"/>
      <c r="K38" s="13" t="s">
        <v>39</v>
      </c>
      <c r="L38" s="14"/>
      <c r="M38" s="13" t="s">
        <v>39</v>
      </c>
      <c r="O38" s="57"/>
    </row>
    <row r="39" spans="1:18">
      <c r="O39" s="57"/>
    </row>
    <row r="40" spans="1:18">
      <c r="O40" s="57"/>
    </row>
    <row r="41" spans="1:18">
      <c r="O41" s="57"/>
    </row>
    <row r="42" spans="1:18">
      <c r="O42" s="57"/>
    </row>
  </sheetData>
  <sortState ref="O6:O29">
    <sortCondition ref="O6"/>
  </sortState>
  <mergeCells count="2">
    <mergeCell ref="B2:R2"/>
    <mergeCell ref="B5:M5"/>
  </mergeCells>
  <hyperlinks>
    <hyperlink ref="B6" location="Janeiro!A1" display="Janeiro"/>
    <hyperlink ref="C6" location="Fevereiro!A1" display="Fevereiro"/>
    <hyperlink ref="D6" location="Março!A1" display="Março"/>
    <hyperlink ref="E6" location="Abril!A1" display="Abril"/>
    <hyperlink ref="F6" location="Maio!A1" display="Maio"/>
    <hyperlink ref="G6" location="Junho!A1" display="Junho"/>
    <hyperlink ref="H6" location="Julho!A1" display="Julho"/>
    <hyperlink ref="I6" location="Agosto!A1" display="Agosto"/>
    <hyperlink ref="J6" location="Setembro!A1" display="Setembro"/>
    <hyperlink ref="K6" location="Outubro!A1" display="Outubro"/>
    <hyperlink ref="L6" location="Novembro!A1" display="Novembro"/>
    <hyperlink ref="M6" location="Dezembro!A1" display="Dezembro"/>
  </hyperlink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L33"/>
  <sheetViews>
    <sheetView workbookViewId="0">
      <selection activeCell="A2" sqref="A2:L2"/>
    </sheetView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3" width="9.140625" style="1" customWidth="1"/>
    <col min="14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75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05"/>
      <c r="C7" s="4" t="s">
        <v>24</v>
      </c>
      <c r="D7" s="11" t="s">
        <v>32</v>
      </c>
      <c r="E7" s="4" t="s">
        <v>33</v>
      </c>
      <c r="F7" s="6" t="s">
        <v>25</v>
      </c>
      <c r="G7" s="102" t="s">
        <v>23</v>
      </c>
      <c r="H7" s="103"/>
      <c r="I7" s="29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100"/>
      <c r="B8" s="101"/>
      <c r="C8" s="17"/>
      <c r="D8" s="19"/>
      <c r="E8" s="17"/>
      <c r="F8" s="18"/>
      <c r="G8" s="84"/>
      <c r="H8" s="85"/>
      <c r="I8" s="17"/>
      <c r="J8" s="19"/>
      <c r="K8" s="17"/>
      <c r="L8" s="18"/>
    </row>
    <row r="9" spans="1:12" ht="15.75">
      <c r="A9" s="100"/>
      <c r="B9" s="101"/>
      <c r="C9" s="17"/>
      <c r="D9" s="19"/>
      <c r="E9" s="17"/>
      <c r="F9" s="18"/>
      <c r="G9" s="84"/>
      <c r="H9" s="106"/>
      <c r="I9" s="17"/>
      <c r="J9" s="19"/>
      <c r="K9" s="17"/>
      <c r="L9" s="18"/>
    </row>
    <row r="10" spans="1:12" ht="15.75">
      <c r="A10" s="100"/>
      <c r="B10" s="101"/>
      <c r="C10" s="17"/>
      <c r="D10" s="19"/>
      <c r="E10" s="17"/>
      <c r="F10" s="18"/>
      <c r="G10" s="84"/>
      <c r="H10" s="85"/>
      <c r="I10" s="17"/>
      <c r="J10" s="19"/>
      <c r="K10" s="17"/>
      <c r="L10" s="18"/>
    </row>
    <row r="11" spans="1:12" ht="16.5" thickBot="1">
      <c r="A11" s="27"/>
      <c r="B11" s="28"/>
      <c r="C11" s="38"/>
      <c r="D11" s="38"/>
      <c r="E11" s="38"/>
      <c r="F11" s="18"/>
      <c r="G11" s="39"/>
      <c r="H11" s="39"/>
      <c r="I11" s="36"/>
      <c r="J11" s="36"/>
      <c r="K11" s="36"/>
      <c r="L11" s="18"/>
    </row>
    <row r="12" spans="1:12" ht="15.75">
      <c r="A12" s="40" t="s">
        <v>0</v>
      </c>
      <c r="B12" s="41">
        <f>SUM(A8:B10)</f>
        <v>0</v>
      </c>
      <c r="C12" s="36"/>
      <c r="D12" s="36"/>
      <c r="E12" s="36"/>
      <c r="F12" s="42"/>
      <c r="G12" s="43" t="s">
        <v>0</v>
      </c>
      <c r="H12" s="44">
        <f>SUM(G8:H10)</f>
        <v>0</v>
      </c>
      <c r="I12" s="36"/>
      <c r="J12" s="36"/>
      <c r="K12" s="36"/>
      <c r="L12" s="42"/>
    </row>
    <row r="13" spans="1:12" ht="15.75">
      <c r="A13" s="45" t="s">
        <v>3</v>
      </c>
      <c r="B13" s="89">
        <f>B4-B12+H12</f>
        <v>0</v>
      </c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2" ht="15.7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ht="15.75">
      <c r="A15" s="46"/>
      <c r="B15" s="46"/>
      <c r="C15" s="46"/>
      <c r="D15" s="46"/>
      <c r="E15" s="46"/>
      <c r="F15" s="88" t="s">
        <v>30</v>
      </c>
      <c r="G15" s="88"/>
      <c r="H15" s="88"/>
      <c r="I15" s="46"/>
      <c r="J15" s="46"/>
      <c r="K15" s="46"/>
      <c r="L15" s="46"/>
    </row>
    <row r="16" spans="1:12">
      <c r="A16" s="31"/>
      <c r="B16" s="31"/>
      <c r="C16" s="31"/>
      <c r="D16" s="31"/>
      <c r="E16" s="31"/>
      <c r="F16" s="86" t="s">
        <v>29</v>
      </c>
      <c r="G16" s="87"/>
      <c r="H16" s="47">
        <f>B4</f>
        <v>0</v>
      </c>
      <c r="I16" s="31"/>
      <c r="J16" s="31"/>
      <c r="K16" s="31"/>
      <c r="L16" s="31"/>
    </row>
    <row r="17" spans="1:12">
      <c r="A17" s="31"/>
      <c r="B17" s="31"/>
      <c r="C17" s="31"/>
      <c r="D17" s="31"/>
      <c r="E17" s="31"/>
      <c r="F17" s="86" t="s">
        <v>21</v>
      </c>
      <c r="G17" s="87"/>
      <c r="H17" s="47">
        <f>B12</f>
        <v>0</v>
      </c>
      <c r="I17" s="31"/>
      <c r="J17" s="31"/>
      <c r="K17" s="31"/>
      <c r="L17" s="31"/>
    </row>
    <row r="18" spans="1:12">
      <c r="A18" s="31"/>
      <c r="B18" s="31"/>
      <c r="C18" s="31"/>
      <c r="D18" s="31"/>
      <c r="E18" s="31"/>
      <c r="F18" s="86" t="s">
        <v>22</v>
      </c>
      <c r="G18" s="87"/>
      <c r="H18" s="48">
        <f>H12</f>
        <v>0</v>
      </c>
      <c r="I18" s="31"/>
      <c r="J18" s="31"/>
      <c r="K18" s="31"/>
      <c r="L18" s="31"/>
    </row>
    <row r="19" spans="1:1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15.75">
      <c r="A27" s="31"/>
      <c r="B27" s="31"/>
      <c r="C27" s="31"/>
      <c r="D27" s="31"/>
      <c r="E27" s="31"/>
      <c r="F27" s="80" t="s">
        <v>40</v>
      </c>
      <c r="G27" s="80"/>
      <c r="H27" s="80"/>
      <c r="I27" s="80"/>
      <c r="J27" s="31"/>
      <c r="K27" s="31"/>
      <c r="L27" s="31"/>
    </row>
    <row r="28" spans="1:12">
      <c r="A28" s="31"/>
      <c r="B28" s="31"/>
      <c r="C28" s="31"/>
      <c r="D28" s="31"/>
      <c r="E28" s="31"/>
      <c r="F28" s="81" t="s">
        <v>41</v>
      </c>
      <c r="G28" s="81"/>
      <c r="H28" s="81"/>
      <c r="I28" s="81"/>
      <c r="J28" s="31"/>
      <c r="K28" s="31"/>
      <c r="L28" s="31"/>
    </row>
    <row r="29" spans="1:12">
      <c r="A29" s="31"/>
      <c r="B29" s="31"/>
      <c r="C29" s="31"/>
      <c r="D29" s="31"/>
      <c r="E29" s="31"/>
      <c r="F29" s="82">
        <f>H12*20%</f>
        <v>0</v>
      </c>
      <c r="G29" s="83"/>
      <c r="H29" s="25" t="s">
        <v>42</v>
      </c>
      <c r="I29" s="26">
        <f>H12*30%</f>
        <v>0</v>
      </c>
      <c r="J29" s="31"/>
      <c r="K29" s="31"/>
      <c r="L29" s="31"/>
    </row>
    <row r="30" spans="1:1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</sheetData>
  <mergeCells count="19">
    <mergeCell ref="A2:L2"/>
    <mergeCell ref="G6:L6"/>
    <mergeCell ref="A6:F6"/>
    <mergeCell ref="A8:B8"/>
    <mergeCell ref="A10:B10"/>
    <mergeCell ref="G7:H7"/>
    <mergeCell ref="G8:H8"/>
    <mergeCell ref="A7:B7"/>
    <mergeCell ref="A9:B9"/>
    <mergeCell ref="G9:H9"/>
    <mergeCell ref="F27:I27"/>
    <mergeCell ref="F28:I28"/>
    <mergeCell ref="F29:G29"/>
    <mergeCell ref="G10:H10"/>
    <mergeCell ref="F18:G18"/>
    <mergeCell ref="F17:G17"/>
    <mergeCell ref="F16:G16"/>
    <mergeCell ref="F15:H15"/>
    <mergeCell ref="B13:L13"/>
  </mergeCells>
  <dataValidations count="3">
    <dataValidation type="list" allowBlank="1" showInputMessage="1" showErrorMessage="1" sqref="J8:J10 D8:D10">
      <formula1>Janeiro</formula1>
    </dataValidation>
    <dataValidation type="list" allowBlank="1" showInputMessage="1" showErrorMessage="1" sqref="K8:K10 E8:E10">
      <formula1>Movimentação</formula1>
    </dataValidation>
    <dataValidation type="list" allowBlank="1" showInputMessage="1" showErrorMessage="1" sqref="L8:L10 F8:F10">
      <formula1>Classificação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L34"/>
  <sheetViews>
    <sheetView workbookViewId="0"/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76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Janeiro!B13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10"/>
      <c r="C7" s="4" t="s">
        <v>24</v>
      </c>
      <c r="D7" s="11" t="s">
        <v>32</v>
      </c>
      <c r="E7" s="11" t="s">
        <v>33</v>
      </c>
      <c r="F7" s="10" t="s">
        <v>25</v>
      </c>
      <c r="G7" s="111" t="s">
        <v>23</v>
      </c>
      <c r="H7" s="105"/>
      <c r="I7" s="4" t="s">
        <v>24</v>
      </c>
      <c r="J7" s="11" t="s">
        <v>32</v>
      </c>
      <c r="K7" s="11" t="s">
        <v>33</v>
      </c>
      <c r="L7" s="8" t="s">
        <v>25</v>
      </c>
    </row>
    <row r="8" spans="1:12" ht="15.75">
      <c r="A8" s="108"/>
      <c r="B8" s="109"/>
      <c r="C8" s="20"/>
      <c r="D8" s="16"/>
      <c r="E8" s="20"/>
      <c r="F8" s="21"/>
      <c r="G8" s="112"/>
      <c r="H8" s="113"/>
      <c r="I8" s="15"/>
      <c r="J8" s="22"/>
      <c r="K8" s="23"/>
      <c r="L8" s="24"/>
    </row>
    <row r="9" spans="1:12" ht="15.75">
      <c r="A9" s="100"/>
      <c r="B9" s="101"/>
      <c r="C9" s="17"/>
      <c r="D9" s="68"/>
      <c r="E9" s="17"/>
      <c r="F9" s="18"/>
      <c r="G9" s="114"/>
      <c r="H9" s="115"/>
      <c r="I9" s="17"/>
      <c r="J9" s="22"/>
      <c r="K9" s="17"/>
      <c r="L9" s="18"/>
    </row>
    <row r="10" spans="1:12" ht="15.75">
      <c r="A10" s="100"/>
      <c r="B10" s="101"/>
      <c r="C10" s="23"/>
      <c r="D10" s="22"/>
      <c r="E10" s="17"/>
      <c r="F10" s="18"/>
      <c r="G10" s="65"/>
      <c r="H10" s="66"/>
      <c r="I10" s="17"/>
      <c r="J10" s="22"/>
      <c r="K10" s="17"/>
      <c r="L10" s="18"/>
    </row>
    <row r="11" spans="1:12" ht="15.75">
      <c r="A11" s="100"/>
      <c r="B11" s="107"/>
      <c r="C11" s="23"/>
      <c r="D11" s="22"/>
      <c r="E11" s="23"/>
      <c r="F11" s="24"/>
      <c r="G11" s="114"/>
      <c r="H11" s="115"/>
      <c r="I11" s="17"/>
      <c r="J11" s="22"/>
      <c r="K11" s="23"/>
      <c r="L11" s="24"/>
    </row>
    <row r="12" spans="1:12" ht="16.5" thickBot="1">
      <c r="A12" s="27"/>
      <c r="B12" s="28"/>
      <c r="C12" s="38"/>
      <c r="D12" s="38"/>
      <c r="E12" s="38"/>
      <c r="F12" s="18"/>
      <c r="G12" s="38"/>
      <c r="H12" s="38"/>
      <c r="I12" s="36"/>
      <c r="J12" s="36"/>
      <c r="K12" s="36"/>
      <c r="L12" s="18"/>
    </row>
    <row r="13" spans="1:12" ht="15.75">
      <c r="A13" s="40" t="s">
        <v>0</v>
      </c>
      <c r="B13" s="41">
        <f>SUM(A8:B11)</f>
        <v>0</v>
      </c>
      <c r="C13" s="36"/>
      <c r="D13" s="36"/>
      <c r="E13" s="36"/>
      <c r="F13" s="42"/>
      <c r="G13" s="43" t="s">
        <v>0</v>
      </c>
      <c r="H13" s="44">
        <f>SUM(G8:H11)</f>
        <v>0</v>
      </c>
      <c r="I13" s="36"/>
      <c r="J13" s="36"/>
      <c r="K13" s="36"/>
      <c r="L13" s="42"/>
    </row>
    <row r="14" spans="1:12" ht="15.75">
      <c r="A14" s="45" t="s">
        <v>3</v>
      </c>
      <c r="B14" s="89">
        <f>B4-B13+H13</f>
        <v>0</v>
      </c>
      <c r="C14" s="89"/>
      <c r="D14" s="89"/>
      <c r="E14" s="89"/>
      <c r="F14" s="89"/>
      <c r="G14" s="89"/>
      <c r="H14" s="89"/>
      <c r="I14" s="89"/>
      <c r="J14" s="89"/>
      <c r="K14" s="89"/>
      <c r="L14" s="90"/>
    </row>
    <row r="15" spans="1:12" ht="15.7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</row>
    <row r="16" spans="1:12" ht="15.75">
      <c r="A16" s="46"/>
      <c r="B16" s="46"/>
      <c r="C16" s="46"/>
      <c r="D16" s="46"/>
      <c r="E16" s="46"/>
      <c r="F16" s="88" t="s">
        <v>30</v>
      </c>
      <c r="G16" s="88"/>
      <c r="H16" s="88"/>
      <c r="I16" s="46"/>
      <c r="J16" s="46"/>
      <c r="K16" s="46"/>
      <c r="L16" s="46"/>
    </row>
    <row r="17" spans="1:12">
      <c r="A17" s="31"/>
      <c r="B17" s="31"/>
      <c r="C17" s="31"/>
      <c r="D17" s="31"/>
      <c r="E17" s="31"/>
      <c r="F17" s="86" t="s">
        <v>29</v>
      </c>
      <c r="G17" s="87"/>
      <c r="H17" s="47">
        <f>B4</f>
        <v>0</v>
      </c>
      <c r="I17" s="31"/>
      <c r="J17" s="31"/>
      <c r="K17" s="31"/>
      <c r="L17" s="31"/>
    </row>
    <row r="18" spans="1:12">
      <c r="A18" s="31"/>
      <c r="B18" s="31"/>
      <c r="C18" s="31"/>
      <c r="D18" s="31"/>
      <c r="E18" s="31"/>
      <c r="F18" s="86" t="s">
        <v>21</v>
      </c>
      <c r="G18" s="87"/>
      <c r="H18" s="47">
        <f>B13</f>
        <v>0</v>
      </c>
      <c r="I18" s="31"/>
      <c r="J18" s="31"/>
      <c r="K18" s="31"/>
      <c r="L18" s="31"/>
    </row>
    <row r="19" spans="1:12">
      <c r="A19" s="31"/>
      <c r="B19" s="31"/>
      <c r="C19" s="31"/>
      <c r="D19" s="31"/>
      <c r="E19" s="31"/>
      <c r="F19" s="86" t="s">
        <v>22</v>
      </c>
      <c r="G19" s="87"/>
      <c r="H19" s="48">
        <f>H13</f>
        <v>0</v>
      </c>
      <c r="I19" s="31"/>
      <c r="J19" s="31"/>
      <c r="K19" s="31"/>
      <c r="L19" s="31"/>
    </row>
    <row r="20" spans="1:1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ht="15.75">
      <c r="A28" s="31"/>
      <c r="B28" s="31"/>
      <c r="C28" s="31"/>
      <c r="D28" s="31"/>
      <c r="E28" s="31"/>
      <c r="F28" s="80" t="s">
        <v>40</v>
      </c>
      <c r="G28" s="80"/>
      <c r="H28" s="80"/>
      <c r="I28" s="80"/>
      <c r="J28" s="31"/>
      <c r="K28" s="31"/>
      <c r="L28" s="31"/>
    </row>
    <row r="29" spans="1:12">
      <c r="A29" s="31"/>
      <c r="B29" s="31"/>
      <c r="C29" s="31"/>
      <c r="D29" s="31"/>
      <c r="E29" s="31"/>
      <c r="F29" s="81" t="s">
        <v>43</v>
      </c>
      <c r="G29" s="81"/>
      <c r="H29" s="81"/>
      <c r="I29" s="81"/>
      <c r="J29" s="31"/>
      <c r="K29" s="31"/>
      <c r="L29" s="31"/>
    </row>
    <row r="30" spans="1:12">
      <c r="A30" s="31"/>
      <c r="B30" s="31"/>
      <c r="C30" s="31"/>
      <c r="D30" s="31"/>
      <c r="E30" s="31"/>
      <c r="F30" s="82">
        <f>H13*20%</f>
        <v>0</v>
      </c>
      <c r="G30" s="83"/>
      <c r="H30" s="25" t="s">
        <v>42</v>
      </c>
      <c r="I30" s="26">
        <f>H13*30%</f>
        <v>0</v>
      </c>
      <c r="J30" s="31"/>
      <c r="K30" s="31"/>
      <c r="L30" s="31"/>
    </row>
    <row r="31" spans="1:1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</sheetData>
  <mergeCells count="20">
    <mergeCell ref="A11:B11"/>
    <mergeCell ref="A8:B8"/>
    <mergeCell ref="F16:H16"/>
    <mergeCell ref="A2:L2"/>
    <mergeCell ref="A6:F6"/>
    <mergeCell ref="G6:L6"/>
    <mergeCell ref="B14:L14"/>
    <mergeCell ref="A7:B7"/>
    <mergeCell ref="G7:H7"/>
    <mergeCell ref="G8:H8"/>
    <mergeCell ref="G11:H11"/>
    <mergeCell ref="A9:B9"/>
    <mergeCell ref="G9:H9"/>
    <mergeCell ref="A10:B10"/>
    <mergeCell ref="F28:I28"/>
    <mergeCell ref="F29:I29"/>
    <mergeCell ref="F30:G30"/>
    <mergeCell ref="F17:G17"/>
    <mergeCell ref="F18:G18"/>
    <mergeCell ref="F19:G19"/>
  </mergeCells>
  <dataValidations count="3">
    <dataValidation type="list" allowBlank="1" showInputMessage="1" showErrorMessage="1" sqref="D8:D11 J8:J11">
      <formula1>Fevereiro</formula1>
    </dataValidation>
    <dataValidation type="list" allowBlank="1" showInputMessage="1" showErrorMessage="1" sqref="E8:E11 K8:K11">
      <formula1>Movimentação</formula1>
    </dataValidation>
    <dataValidation type="list" allowBlank="1" showInputMessage="1" showErrorMessage="1" sqref="F8:F11 L8:L11">
      <formula1>Classificação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L30"/>
  <sheetViews>
    <sheetView workbookViewId="0"/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5" width="9.140625" style="1"/>
    <col min="16" max="16" width="10.7109375" style="1" bestFit="1" customWidth="1"/>
    <col min="17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77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Fevereiro!B14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05"/>
      <c r="C7" s="4" t="s">
        <v>24</v>
      </c>
      <c r="D7" s="11" t="s">
        <v>32</v>
      </c>
      <c r="E7" s="4" t="s">
        <v>33</v>
      </c>
      <c r="F7" s="30" t="s">
        <v>25</v>
      </c>
      <c r="G7" s="111" t="s">
        <v>23</v>
      </c>
      <c r="H7" s="118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108"/>
      <c r="B8" s="109"/>
      <c r="C8" s="15"/>
      <c r="D8" s="22"/>
      <c r="E8" s="17"/>
      <c r="F8" s="18"/>
      <c r="G8" s="116"/>
      <c r="H8" s="117"/>
      <c r="I8" s="15"/>
      <c r="J8" s="22"/>
      <c r="K8" s="17"/>
      <c r="L8" s="18"/>
    </row>
    <row r="9" spans="1:12" ht="15.75">
      <c r="A9" s="100"/>
      <c r="B9" s="101"/>
      <c r="C9" s="17"/>
      <c r="D9" s="22"/>
      <c r="E9" s="17"/>
      <c r="F9" s="18"/>
      <c r="G9" s="64"/>
      <c r="H9" s="67"/>
      <c r="I9" s="17"/>
      <c r="J9" s="22"/>
      <c r="K9" s="17"/>
      <c r="L9" s="18"/>
    </row>
    <row r="10" spans="1:12" ht="15.75">
      <c r="A10" s="100"/>
      <c r="B10" s="107"/>
      <c r="C10" s="17"/>
      <c r="D10" s="22"/>
      <c r="E10" s="17"/>
      <c r="F10" s="24"/>
      <c r="G10" s="84"/>
      <c r="H10" s="106"/>
      <c r="I10" s="17"/>
      <c r="J10" s="22"/>
      <c r="K10" s="23"/>
      <c r="L10" s="24"/>
    </row>
    <row r="11" spans="1:12" ht="16.5" thickBot="1">
      <c r="A11" s="49"/>
      <c r="B11" s="50"/>
      <c r="C11" s="38"/>
      <c r="D11" s="38"/>
      <c r="E11" s="38"/>
      <c r="F11" s="42"/>
      <c r="G11" s="36"/>
      <c r="H11" s="50"/>
      <c r="I11" s="36"/>
      <c r="J11" s="36"/>
      <c r="K11" s="36"/>
      <c r="L11" s="42"/>
    </row>
    <row r="12" spans="1:12" ht="15.75">
      <c r="A12" s="40" t="s">
        <v>0</v>
      </c>
      <c r="B12" s="41">
        <f>SUM(A8:B10)</f>
        <v>0</v>
      </c>
      <c r="C12" s="36"/>
      <c r="D12" s="36"/>
      <c r="E12" s="36"/>
      <c r="F12" s="42"/>
      <c r="G12" s="43" t="s">
        <v>0</v>
      </c>
      <c r="H12" s="44">
        <f>SUM(G8:H10)</f>
        <v>0</v>
      </c>
      <c r="I12" s="36"/>
      <c r="J12" s="36"/>
      <c r="K12" s="36"/>
      <c r="L12" s="42"/>
    </row>
    <row r="13" spans="1:12" ht="15.75">
      <c r="A13" s="45" t="s">
        <v>3</v>
      </c>
      <c r="B13" s="89">
        <f>B4-B12+H12</f>
        <v>0</v>
      </c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ht="15.75">
      <c r="A15" s="31"/>
      <c r="B15" s="31"/>
      <c r="C15" s="31"/>
      <c r="D15" s="31"/>
      <c r="E15" s="31"/>
      <c r="F15" s="88" t="s">
        <v>30</v>
      </c>
      <c r="G15" s="88"/>
      <c r="H15" s="88"/>
      <c r="I15" s="31"/>
      <c r="J15" s="31"/>
      <c r="K15" s="31"/>
      <c r="L15" s="31"/>
    </row>
    <row r="16" spans="1:12">
      <c r="A16" s="31"/>
      <c r="B16" s="31"/>
      <c r="C16" s="31"/>
      <c r="D16" s="31"/>
      <c r="E16" s="31"/>
      <c r="F16" s="86" t="s">
        <v>29</v>
      </c>
      <c r="G16" s="87"/>
      <c r="H16" s="47">
        <f>B4</f>
        <v>0</v>
      </c>
      <c r="I16" s="31"/>
      <c r="J16" s="31"/>
      <c r="K16" s="31"/>
      <c r="L16" s="31"/>
    </row>
    <row r="17" spans="1:12">
      <c r="A17" s="31"/>
      <c r="B17" s="31"/>
      <c r="C17" s="31"/>
      <c r="D17" s="31"/>
      <c r="E17" s="31"/>
      <c r="F17" s="86" t="s">
        <v>21</v>
      </c>
      <c r="G17" s="87"/>
      <c r="H17" s="47">
        <f>B13</f>
        <v>0</v>
      </c>
      <c r="I17" s="31"/>
      <c r="J17" s="31"/>
      <c r="K17" s="31"/>
      <c r="L17" s="31"/>
    </row>
    <row r="18" spans="1:12">
      <c r="A18" s="31"/>
      <c r="B18" s="31"/>
      <c r="C18" s="31"/>
      <c r="D18" s="31"/>
      <c r="E18" s="31"/>
      <c r="F18" s="86" t="s">
        <v>22</v>
      </c>
      <c r="G18" s="87"/>
      <c r="H18" s="48">
        <f>H12</f>
        <v>0</v>
      </c>
      <c r="I18" s="31"/>
      <c r="J18" s="31"/>
      <c r="K18" s="31"/>
      <c r="L18" s="31"/>
    </row>
    <row r="19" spans="1:1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15.75">
      <c r="A27" s="31"/>
      <c r="B27" s="31"/>
      <c r="C27" s="31"/>
      <c r="D27" s="31"/>
      <c r="E27" s="31"/>
      <c r="F27" s="80" t="s">
        <v>40</v>
      </c>
      <c r="G27" s="80"/>
      <c r="H27" s="80"/>
      <c r="I27" s="80"/>
      <c r="J27" s="31"/>
      <c r="K27" s="31"/>
      <c r="L27" s="31"/>
    </row>
    <row r="28" spans="1:12">
      <c r="A28" s="31"/>
      <c r="B28" s="31"/>
      <c r="C28" s="31"/>
      <c r="D28" s="31"/>
      <c r="E28" s="31"/>
      <c r="F28" s="81" t="s">
        <v>44</v>
      </c>
      <c r="G28" s="81"/>
      <c r="H28" s="81"/>
      <c r="I28" s="81"/>
      <c r="J28" s="31"/>
      <c r="K28" s="31"/>
      <c r="L28" s="31"/>
    </row>
    <row r="29" spans="1:12">
      <c r="A29" s="31"/>
      <c r="B29" s="31"/>
      <c r="C29" s="31"/>
      <c r="D29" s="31"/>
      <c r="E29" s="31"/>
      <c r="F29" s="82">
        <f>H12*20%</f>
        <v>0</v>
      </c>
      <c r="G29" s="83"/>
      <c r="H29" s="25" t="s">
        <v>42</v>
      </c>
      <c r="I29" s="26">
        <f>H12*30%</f>
        <v>0</v>
      </c>
      <c r="J29" s="31"/>
      <c r="K29" s="31"/>
      <c r="L29" s="31"/>
    </row>
    <row r="30" spans="1:1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</sheetData>
  <mergeCells count="18">
    <mergeCell ref="A2:L2"/>
    <mergeCell ref="A6:F6"/>
    <mergeCell ref="G6:L6"/>
    <mergeCell ref="B13:L13"/>
    <mergeCell ref="G7:H7"/>
    <mergeCell ref="A7:B7"/>
    <mergeCell ref="A8:B8"/>
    <mergeCell ref="A10:B10"/>
    <mergeCell ref="G10:H10"/>
    <mergeCell ref="A9:B9"/>
    <mergeCell ref="F27:I27"/>
    <mergeCell ref="F28:I28"/>
    <mergeCell ref="F29:G29"/>
    <mergeCell ref="F18:G18"/>
    <mergeCell ref="G8:H8"/>
    <mergeCell ref="F15:H15"/>
    <mergeCell ref="F16:G16"/>
    <mergeCell ref="F17:G17"/>
  </mergeCells>
  <dataValidations count="3">
    <dataValidation type="list" allowBlank="1" showInputMessage="1" showErrorMessage="1" sqref="J8:J10 D8:D10">
      <formula1>Março</formula1>
    </dataValidation>
    <dataValidation type="list" allowBlank="1" showInputMessage="1" showErrorMessage="1" sqref="E8:E10 K8:K10">
      <formula1>Movimentação</formula1>
    </dataValidation>
    <dataValidation type="list" allowBlank="1" showInputMessage="1" showErrorMessage="1" sqref="L8:L10 F8:F10">
      <formula1>Classificação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L33"/>
  <sheetViews>
    <sheetView workbookViewId="0"/>
  </sheetViews>
  <sheetFormatPr defaultRowHeight="15"/>
  <cols>
    <col min="1" max="1" width="15.42578125" style="1" customWidth="1"/>
    <col min="2" max="2" width="12.85546875" style="1" customWidth="1"/>
    <col min="3" max="3" width="22.710937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5" width="9.140625" style="1"/>
    <col min="16" max="16" width="10.7109375" style="1" bestFit="1" customWidth="1"/>
    <col min="17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78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Março!B13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05"/>
      <c r="C7" s="4" t="s">
        <v>24</v>
      </c>
      <c r="D7" s="11" t="s">
        <v>32</v>
      </c>
      <c r="E7" s="4" t="s">
        <v>33</v>
      </c>
      <c r="F7" s="6" t="s">
        <v>25</v>
      </c>
      <c r="G7" s="105" t="s">
        <v>23</v>
      </c>
      <c r="H7" s="105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100"/>
      <c r="B8" s="107"/>
      <c r="C8" s="17"/>
      <c r="D8" s="22"/>
      <c r="E8" s="23"/>
      <c r="F8" s="24"/>
      <c r="G8" s="116"/>
      <c r="H8" s="117"/>
      <c r="I8" s="15"/>
      <c r="J8" s="22"/>
      <c r="K8" s="23"/>
      <c r="L8" s="24"/>
    </row>
    <row r="9" spans="1:12" ht="15.75">
      <c r="A9" s="100"/>
      <c r="B9" s="107"/>
      <c r="C9" s="17"/>
      <c r="D9" s="22"/>
      <c r="E9" s="23"/>
      <c r="F9" s="24"/>
      <c r="G9" s="84"/>
      <c r="H9" s="106"/>
      <c r="I9" s="17"/>
      <c r="J9" s="22"/>
      <c r="K9" s="23"/>
      <c r="L9" s="24"/>
    </row>
    <row r="10" spans="1:12" ht="15.75">
      <c r="A10" s="100"/>
      <c r="B10" s="107"/>
      <c r="C10" s="17"/>
      <c r="D10" s="22"/>
      <c r="E10" s="23"/>
      <c r="F10" s="24"/>
      <c r="G10" s="69"/>
      <c r="H10" s="70"/>
      <c r="I10" s="17"/>
      <c r="J10" s="22"/>
      <c r="K10" s="23"/>
      <c r="L10" s="24"/>
    </row>
    <row r="11" spans="1:12" ht="15.75">
      <c r="A11" s="100"/>
      <c r="B11" s="107"/>
      <c r="C11" s="17"/>
      <c r="D11" s="22"/>
      <c r="E11" s="23"/>
      <c r="F11" s="24"/>
      <c r="G11" s="69"/>
      <c r="H11" s="70"/>
      <c r="I11" s="17"/>
      <c r="J11" s="22"/>
      <c r="K11" s="23"/>
      <c r="L11" s="24"/>
    </row>
    <row r="12" spans="1:12" ht="15.75">
      <c r="A12" s="84"/>
      <c r="B12" s="106"/>
      <c r="C12" s="17"/>
      <c r="D12" s="22"/>
      <c r="E12" s="23"/>
      <c r="F12" s="24"/>
      <c r="G12" s="84"/>
      <c r="H12" s="106"/>
      <c r="I12" s="17"/>
      <c r="J12" s="22"/>
      <c r="K12" s="23"/>
      <c r="L12" s="24"/>
    </row>
    <row r="13" spans="1:12" ht="16.5" thickBot="1">
      <c r="A13" s="49"/>
      <c r="B13" s="50"/>
      <c r="C13" s="38"/>
      <c r="D13" s="38"/>
      <c r="E13" s="38"/>
      <c r="F13" s="42"/>
      <c r="G13" s="36"/>
      <c r="H13" s="50"/>
      <c r="I13" s="38"/>
      <c r="J13" s="38"/>
      <c r="K13" s="38"/>
      <c r="L13" s="42"/>
    </row>
    <row r="14" spans="1:12" ht="15.75">
      <c r="A14" s="40" t="s">
        <v>0</v>
      </c>
      <c r="B14" s="41">
        <f>SUM(A8:B12)</f>
        <v>0</v>
      </c>
      <c r="C14" s="36"/>
      <c r="D14" s="36"/>
      <c r="E14" s="36"/>
      <c r="F14" s="42"/>
      <c r="G14" s="43" t="s">
        <v>0</v>
      </c>
      <c r="H14" s="44">
        <f>SUM(G8:H12)</f>
        <v>0</v>
      </c>
      <c r="I14" s="36"/>
      <c r="J14" s="36"/>
      <c r="K14" s="36"/>
      <c r="L14" s="42"/>
    </row>
    <row r="15" spans="1:12" ht="15.75">
      <c r="A15" s="45" t="s">
        <v>3</v>
      </c>
      <c r="B15" s="89">
        <f>B4-B14+H14</f>
        <v>0</v>
      </c>
      <c r="C15" s="89"/>
      <c r="D15" s="89"/>
      <c r="E15" s="89"/>
      <c r="F15" s="89"/>
      <c r="G15" s="89"/>
      <c r="H15" s="89"/>
      <c r="I15" s="89"/>
      <c r="J15" s="89"/>
      <c r="K15" s="89"/>
      <c r="L15" s="90"/>
    </row>
    <row r="16" spans="1:1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2" ht="15.75">
      <c r="A17" s="31"/>
      <c r="B17" s="31"/>
      <c r="C17" s="31"/>
      <c r="D17" s="31"/>
      <c r="E17" s="31"/>
      <c r="F17" s="88" t="s">
        <v>30</v>
      </c>
      <c r="G17" s="88"/>
      <c r="H17" s="88"/>
      <c r="I17" s="31"/>
      <c r="J17" s="31"/>
      <c r="K17" s="31"/>
      <c r="L17" s="31"/>
    </row>
    <row r="18" spans="1:12">
      <c r="A18" s="31"/>
      <c r="B18" s="31"/>
      <c r="C18" s="31"/>
      <c r="D18" s="31"/>
      <c r="E18" s="31"/>
      <c r="F18" s="86" t="s">
        <v>29</v>
      </c>
      <c r="G18" s="87"/>
      <c r="H18" s="47">
        <f>B4</f>
        <v>0</v>
      </c>
      <c r="I18" s="31"/>
      <c r="J18" s="31"/>
      <c r="K18" s="31"/>
      <c r="L18" s="31"/>
    </row>
    <row r="19" spans="1:12">
      <c r="A19" s="31"/>
      <c r="B19" s="31"/>
      <c r="C19" s="31"/>
      <c r="D19" s="31"/>
      <c r="E19" s="31"/>
      <c r="F19" s="86" t="s">
        <v>21</v>
      </c>
      <c r="G19" s="87"/>
      <c r="H19" s="47">
        <f>B14</f>
        <v>0</v>
      </c>
      <c r="I19" s="31"/>
      <c r="J19" s="31"/>
      <c r="K19" s="31"/>
      <c r="L19" s="31"/>
    </row>
    <row r="20" spans="1:12">
      <c r="A20" s="31"/>
      <c r="B20" s="31"/>
      <c r="C20" s="31"/>
      <c r="D20" s="31"/>
      <c r="E20" s="31"/>
      <c r="F20" s="86" t="s">
        <v>22</v>
      </c>
      <c r="G20" s="87"/>
      <c r="H20" s="48">
        <f>H14</f>
        <v>0</v>
      </c>
      <c r="I20" s="31"/>
      <c r="J20" s="31"/>
      <c r="K20" s="31"/>
      <c r="L20" s="31"/>
    </row>
    <row r="21" spans="1:1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15.75">
      <c r="A29" s="31"/>
      <c r="B29" s="31"/>
      <c r="C29" s="31"/>
      <c r="D29" s="31"/>
      <c r="E29" s="31"/>
      <c r="F29" s="80" t="s">
        <v>40</v>
      </c>
      <c r="G29" s="80"/>
      <c r="H29" s="80"/>
      <c r="I29" s="80"/>
      <c r="J29" s="31"/>
      <c r="K29" s="31"/>
      <c r="L29" s="31"/>
    </row>
    <row r="30" spans="1:12">
      <c r="A30" s="31"/>
      <c r="B30" s="31"/>
      <c r="C30" s="31"/>
      <c r="D30" s="31"/>
      <c r="E30" s="31"/>
      <c r="F30" s="81" t="s">
        <v>45</v>
      </c>
      <c r="G30" s="81"/>
      <c r="H30" s="81"/>
      <c r="I30" s="81"/>
      <c r="J30" s="31"/>
      <c r="K30" s="31"/>
      <c r="L30" s="31"/>
    </row>
    <row r="31" spans="1:12">
      <c r="A31" s="31"/>
      <c r="B31" s="31"/>
      <c r="C31" s="31"/>
      <c r="D31" s="31"/>
      <c r="E31" s="31"/>
      <c r="F31" s="82">
        <f>H14*20%</f>
        <v>0</v>
      </c>
      <c r="G31" s="83"/>
      <c r="H31" s="25" t="s">
        <v>42</v>
      </c>
      <c r="I31" s="26">
        <f>H14*30%</f>
        <v>0</v>
      </c>
      <c r="J31" s="31"/>
      <c r="K31" s="31"/>
      <c r="L31" s="31"/>
    </row>
    <row r="32" spans="1:1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</sheetData>
  <mergeCells count="21">
    <mergeCell ref="A2:L2"/>
    <mergeCell ref="A6:F6"/>
    <mergeCell ref="G6:L6"/>
    <mergeCell ref="B15:L15"/>
    <mergeCell ref="A7:B7"/>
    <mergeCell ref="G7:H7"/>
    <mergeCell ref="A12:B12"/>
    <mergeCell ref="A8:B8"/>
    <mergeCell ref="G12:H12"/>
    <mergeCell ref="G8:H8"/>
    <mergeCell ref="G9:H9"/>
    <mergeCell ref="A9:B9"/>
    <mergeCell ref="A10:B10"/>
    <mergeCell ref="A11:B11"/>
    <mergeCell ref="F29:I29"/>
    <mergeCell ref="F30:I30"/>
    <mergeCell ref="F31:G31"/>
    <mergeCell ref="F17:H17"/>
    <mergeCell ref="F18:G18"/>
    <mergeCell ref="F19:G19"/>
    <mergeCell ref="F20:G20"/>
  </mergeCells>
  <dataValidations count="3">
    <dataValidation type="list" allowBlank="1" showInputMessage="1" showErrorMessage="1" sqref="J8:J12 D8:D12">
      <formula1>Abril</formula1>
    </dataValidation>
    <dataValidation type="list" allowBlank="1" showInputMessage="1" showErrorMessage="1" sqref="K8:K12 E8:E12">
      <formula1>Movimentação</formula1>
    </dataValidation>
    <dataValidation type="list" allowBlank="1" showInputMessage="1" showErrorMessage="1" sqref="L8:L12 F8:F12">
      <formula1>Classificação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L32"/>
  <sheetViews>
    <sheetView workbookViewId="0"/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79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Abril!B15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05"/>
      <c r="C7" s="4" t="s">
        <v>24</v>
      </c>
      <c r="D7" s="11" t="s">
        <v>32</v>
      </c>
      <c r="E7" s="11" t="s">
        <v>33</v>
      </c>
      <c r="F7" s="10" t="s">
        <v>25</v>
      </c>
      <c r="G7" s="105" t="s">
        <v>23</v>
      </c>
      <c r="H7" s="105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84"/>
      <c r="B8" s="106"/>
      <c r="C8" s="17"/>
      <c r="D8" s="22"/>
      <c r="E8" s="23"/>
      <c r="F8" s="24"/>
      <c r="G8" s="116"/>
      <c r="H8" s="117"/>
      <c r="I8" s="15"/>
      <c r="J8" s="22"/>
      <c r="K8" s="23"/>
      <c r="L8" s="24"/>
    </row>
    <row r="9" spans="1:12" ht="15.75">
      <c r="A9" s="84"/>
      <c r="B9" s="106"/>
      <c r="C9" s="17"/>
      <c r="D9" s="22"/>
      <c r="E9" s="23"/>
      <c r="F9" s="24"/>
      <c r="G9" s="84"/>
      <c r="H9" s="106"/>
      <c r="I9" s="17"/>
      <c r="J9" s="22"/>
      <c r="K9" s="23"/>
      <c r="L9" s="24"/>
    </row>
    <row r="10" spans="1:12" ht="15.75">
      <c r="A10" s="84"/>
      <c r="B10" s="106"/>
      <c r="C10" s="17"/>
      <c r="D10" s="22"/>
      <c r="E10" s="23"/>
      <c r="F10" s="24"/>
      <c r="G10" s="84"/>
      <c r="H10" s="106"/>
      <c r="I10" s="17"/>
      <c r="J10" s="22"/>
      <c r="K10" s="23"/>
      <c r="L10" s="24"/>
    </row>
    <row r="11" spans="1:12" ht="16.5" thickBot="1">
      <c r="A11" s="49"/>
      <c r="B11" s="50"/>
      <c r="C11" s="38"/>
      <c r="D11" s="38"/>
      <c r="E11" s="38"/>
      <c r="F11" s="42"/>
      <c r="G11" s="36"/>
      <c r="H11" s="50"/>
      <c r="I11" s="38"/>
      <c r="J11" s="38"/>
      <c r="K11" s="38"/>
      <c r="L11" s="42"/>
    </row>
    <row r="12" spans="1:12" ht="15.75">
      <c r="A12" s="40" t="s">
        <v>0</v>
      </c>
      <c r="B12" s="41">
        <f>SUM(A8:B10)</f>
        <v>0</v>
      </c>
      <c r="C12" s="36"/>
      <c r="D12" s="36"/>
      <c r="E12" s="36"/>
      <c r="F12" s="42"/>
      <c r="G12" s="43" t="s">
        <v>0</v>
      </c>
      <c r="H12" s="44">
        <f>SUM(G8:H10)</f>
        <v>0</v>
      </c>
      <c r="I12" s="36"/>
      <c r="J12" s="36"/>
      <c r="K12" s="36"/>
      <c r="L12" s="42"/>
    </row>
    <row r="13" spans="1:12" ht="15.75">
      <c r="A13" s="45" t="s">
        <v>3</v>
      </c>
      <c r="B13" s="89">
        <f>B4-B12+H12</f>
        <v>0</v>
      </c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2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2" ht="15.75">
      <c r="A15" s="31"/>
      <c r="B15" s="31"/>
      <c r="C15" s="31"/>
      <c r="D15" s="31"/>
      <c r="E15" s="31"/>
      <c r="F15" s="88" t="s">
        <v>30</v>
      </c>
      <c r="G15" s="88"/>
      <c r="H15" s="88"/>
      <c r="I15" s="31"/>
      <c r="J15" s="31"/>
      <c r="K15" s="31"/>
      <c r="L15" s="31"/>
    </row>
    <row r="16" spans="1:12">
      <c r="A16" s="31"/>
      <c r="B16" s="31"/>
      <c r="C16" s="31"/>
      <c r="D16" s="31"/>
      <c r="E16" s="31"/>
      <c r="F16" s="86" t="s">
        <v>29</v>
      </c>
      <c r="G16" s="87"/>
      <c r="H16" s="47">
        <f>B4</f>
        <v>0</v>
      </c>
      <c r="I16" s="31"/>
      <c r="J16" s="31"/>
      <c r="K16" s="31"/>
      <c r="L16" s="31"/>
    </row>
    <row r="17" spans="1:12">
      <c r="A17" s="31"/>
      <c r="B17" s="31"/>
      <c r="C17" s="31"/>
      <c r="D17" s="31"/>
      <c r="E17" s="31"/>
      <c r="F17" s="86" t="s">
        <v>21</v>
      </c>
      <c r="G17" s="87"/>
      <c r="H17" s="47">
        <f>B12</f>
        <v>0</v>
      </c>
      <c r="I17" s="31"/>
      <c r="J17" s="31"/>
      <c r="K17" s="31"/>
      <c r="L17" s="31"/>
    </row>
    <row r="18" spans="1:12">
      <c r="A18" s="31"/>
      <c r="B18" s="31"/>
      <c r="C18" s="31"/>
      <c r="D18" s="31"/>
      <c r="E18" s="31"/>
      <c r="F18" s="86" t="s">
        <v>22</v>
      </c>
      <c r="G18" s="87"/>
      <c r="H18" s="48">
        <f>H12</f>
        <v>0</v>
      </c>
      <c r="I18" s="31"/>
      <c r="J18" s="31"/>
      <c r="K18" s="31"/>
      <c r="L18" s="31"/>
    </row>
    <row r="19" spans="1:1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15.75">
      <c r="A27" s="31"/>
      <c r="B27" s="31"/>
      <c r="C27" s="31"/>
      <c r="D27" s="31"/>
      <c r="E27" s="31"/>
      <c r="F27" s="80" t="s">
        <v>40</v>
      </c>
      <c r="G27" s="80"/>
      <c r="H27" s="80"/>
      <c r="I27" s="80"/>
      <c r="J27" s="31"/>
      <c r="K27" s="31"/>
      <c r="L27" s="31"/>
    </row>
    <row r="28" spans="1:12">
      <c r="A28" s="31"/>
      <c r="B28" s="31"/>
      <c r="C28" s="31"/>
      <c r="D28" s="31"/>
      <c r="E28" s="31"/>
      <c r="F28" s="81" t="s">
        <v>46</v>
      </c>
      <c r="G28" s="81"/>
      <c r="H28" s="81"/>
      <c r="I28" s="81"/>
      <c r="J28" s="31"/>
      <c r="K28" s="31"/>
      <c r="L28" s="31"/>
    </row>
    <row r="29" spans="1:12">
      <c r="A29" s="31"/>
      <c r="B29" s="31"/>
      <c r="C29" s="31"/>
      <c r="D29" s="31"/>
      <c r="E29" s="31"/>
      <c r="F29" s="82">
        <f>H12*20%</f>
        <v>0</v>
      </c>
      <c r="G29" s="83"/>
      <c r="H29" s="25" t="s">
        <v>42</v>
      </c>
      <c r="I29" s="26">
        <f>H12*30%</f>
        <v>0</v>
      </c>
      <c r="J29" s="31"/>
      <c r="K29" s="31"/>
      <c r="L29" s="31"/>
    </row>
    <row r="30" spans="1:1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</sheetData>
  <mergeCells count="19">
    <mergeCell ref="A2:L2"/>
    <mergeCell ref="A6:F6"/>
    <mergeCell ref="G6:L6"/>
    <mergeCell ref="B13:L13"/>
    <mergeCell ref="A7:B7"/>
    <mergeCell ref="G7:H7"/>
    <mergeCell ref="A10:B10"/>
    <mergeCell ref="A8:B8"/>
    <mergeCell ref="G10:H10"/>
    <mergeCell ref="G8:H8"/>
    <mergeCell ref="A9:B9"/>
    <mergeCell ref="G9:H9"/>
    <mergeCell ref="F29:G29"/>
    <mergeCell ref="F15:H15"/>
    <mergeCell ref="F16:G16"/>
    <mergeCell ref="F27:I27"/>
    <mergeCell ref="F28:I28"/>
    <mergeCell ref="F17:G17"/>
    <mergeCell ref="F18:G18"/>
  </mergeCells>
  <dataValidations count="3">
    <dataValidation type="list" allowBlank="1" showInputMessage="1" showErrorMessage="1" sqref="J8:J10 D8:D10">
      <formula1>Maio</formula1>
    </dataValidation>
    <dataValidation type="list" allowBlank="1" showInputMessage="1" showErrorMessage="1" sqref="K8:K10 E8:E10">
      <formula1>Movimentação</formula1>
    </dataValidation>
    <dataValidation type="list" allowBlank="1" showInputMessage="1" showErrorMessage="1" sqref="L8:L10 F8:F10">
      <formula1>Classificação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L40"/>
  <sheetViews>
    <sheetView workbookViewId="0">
      <selection activeCell="A2" sqref="A2:L2"/>
    </sheetView>
  </sheetViews>
  <sheetFormatPr defaultRowHeight="15"/>
  <cols>
    <col min="1" max="1" width="16.28515625" style="1" bestFit="1" customWidth="1"/>
    <col min="2" max="2" width="12.85546875" style="1" customWidth="1"/>
    <col min="3" max="3" width="21.42578125" style="1" customWidth="1"/>
    <col min="4" max="4" width="8.5703125" style="1" customWidth="1"/>
    <col min="5" max="5" width="18.5703125" style="1" customWidth="1"/>
    <col min="6" max="6" width="13.5703125" style="1" customWidth="1"/>
    <col min="7" max="7" width="10" style="1" customWidth="1"/>
    <col min="8" max="8" width="12.85546875" style="1" customWidth="1"/>
    <col min="9" max="9" width="21.42578125" style="1" customWidth="1"/>
    <col min="10" max="10" width="8.5703125" style="1" customWidth="1"/>
    <col min="11" max="11" width="18.5703125" style="1" customWidth="1"/>
    <col min="12" max="12" width="13.5703125" style="1" customWidth="1"/>
    <col min="13" max="16384" width="9.140625" style="1"/>
  </cols>
  <sheetData>
    <row r="1" spans="1:1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6.25">
      <c r="A2" s="91" t="s">
        <v>80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ht="15.7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15.75">
      <c r="A4" s="34" t="s">
        <v>28</v>
      </c>
      <c r="B4" s="35">
        <f>Maio!B13</f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5.7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5.75">
      <c r="A6" s="97" t="s">
        <v>1</v>
      </c>
      <c r="B6" s="98"/>
      <c r="C6" s="98"/>
      <c r="D6" s="98"/>
      <c r="E6" s="98"/>
      <c r="F6" s="99"/>
      <c r="G6" s="94" t="s">
        <v>2</v>
      </c>
      <c r="H6" s="95"/>
      <c r="I6" s="95"/>
      <c r="J6" s="95"/>
      <c r="K6" s="95"/>
      <c r="L6" s="96"/>
    </row>
    <row r="7" spans="1:12" ht="15.75">
      <c r="A7" s="104" t="s">
        <v>23</v>
      </c>
      <c r="B7" s="105"/>
      <c r="C7" s="4" t="s">
        <v>24</v>
      </c>
      <c r="D7" s="11" t="s">
        <v>32</v>
      </c>
      <c r="E7" s="11" t="s">
        <v>33</v>
      </c>
      <c r="F7" s="10" t="s">
        <v>25</v>
      </c>
      <c r="G7" s="105" t="s">
        <v>23</v>
      </c>
      <c r="H7" s="105"/>
      <c r="I7" s="4" t="s">
        <v>24</v>
      </c>
      <c r="J7" s="11" t="s">
        <v>32</v>
      </c>
      <c r="K7" s="4" t="s">
        <v>33</v>
      </c>
      <c r="L7" s="7" t="s">
        <v>25</v>
      </c>
    </row>
    <row r="8" spans="1:12" ht="15.75">
      <c r="A8" s="116"/>
      <c r="B8" s="117"/>
      <c r="C8" s="15"/>
      <c r="D8" s="22"/>
      <c r="E8" s="23"/>
      <c r="F8" s="24"/>
      <c r="G8" s="116"/>
      <c r="H8" s="117"/>
      <c r="I8" s="15"/>
      <c r="J8" s="22"/>
      <c r="K8" s="23"/>
      <c r="L8" s="24"/>
    </row>
    <row r="9" spans="1:12" ht="15.75">
      <c r="A9" s="84"/>
      <c r="B9" s="106"/>
      <c r="C9" s="17"/>
      <c r="D9" s="22"/>
      <c r="E9" s="23"/>
      <c r="F9" s="24"/>
      <c r="G9" s="84"/>
      <c r="H9" s="106"/>
      <c r="I9" s="17"/>
      <c r="J9" s="22"/>
      <c r="K9" s="23"/>
      <c r="L9" s="24"/>
    </row>
    <row r="10" spans="1:12" ht="15.75">
      <c r="A10" s="84"/>
      <c r="B10" s="106"/>
      <c r="C10" s="17"/>
      <c r="D10" s="22"/>
      <c r="E10" s="23"/>
      <c r="F10" s="24"/>
      <c r="G10" s="84"/>
      <c r="H10" s="106"/>
      <c r="I10" s="17"/>
      <c r="J10" s="22"/>
      <c r="K10" s="23"/>
      <c r="L10" s="24"/>
    </row>
    <row r="11" spans="1:12" ht="15.75">
      <c r="A11" s="84"/>
      <c r="B11" s="106"/>
      <c r="C11" s="17"/>
      <c r="D11" s="22"/>
      <c r="E11" s="23"/>
      <c r="F11" s="24"/>
      <c r="G11" s="84"/>
      <c r="H11" s="106"/>
      <c r="I11" s="17"/>
      <c r="J11" s="22"/>
      <c r="K11" s="23"/>
      <c r="L11" s="24"/>
    </row>
    <row r="12" spans="1:12" ht="15.75">
      <c r="A12" s="84"/>
      <c r="B12" s="106"/>
      <c r="C12" s="17"/>
      <c r="D12" s="22"/>
      <c r="E12" s="23"/>
      <c r="F12" s="24"/>
      <c r="G12" s="84"/>
      <c r="H12" s="106"/>
      <c r="I12" s="17"/>
      <c r="J12" s="22"/>
      <c r="K12" s="23"/>
      <c r="L12" s="24"/>
    </row>
    <row r="13" spans="1:12" ht="15.75">
      <c r="A13" s="84"/>
      <c r="B13" s="106"/>
      <c r="C13" s="17"/>
      <c r="D13" s="22"/>
      <c r="E13" s="23"/>
      <c r="F13" s="24"/>
      <c r="G13" s="84"/>
      <c r="H13" s="106"/>
      <c r="I13" s="17"/>
      <c r="J13" s="22"/>
      <c r="K13" s="23"/>
      <c r="L13" s="24"/>
    </row>
    <row r="14" spans="1:12" ht="15.75">
      <c r="A14" s="84"/>
      <c r="B14" s="106"/>
      <c r="C14" s="17"/>
      <c r="D14" s="22"/>
      <c r="E14" s="23"/>
      <c r="F14" s="24"/>
      <c r="G14" s="84"/>
      <c r="H14" s="106"/>
      <c r="I14" s="17"/>
      <c r="J14" s="22"/>
      <c r="K14" s="23"/>
      <c r="L14" s="24"/>
    </row>
    <row r="15" spans="1:12" ht="15.75">
      <c r="A15" s="84"/>
      <c r="B15" s="106"/>
      <c r="C15" s="17"/>
      <c r="D15" s="22"/>
      <c r="E15" s="23"/>
      <c r="F15" s="24"/>
      <c r="G15" s="84"/>
      <c r="H15" s="106"/>
      <c r="I15" s="17"/>
      <c r="J15" s="22"/>
      <c r="K15" s="23"/>
      <c r="L15" s="24"/>
    </row>
    <row r="16" spans="1:12" ht="15.75">
      <c r="A16" s="84"/>
      <c r="B16" s="106"/>
      <c r="C16" s="17"/>
      <c r="D16" s="22"/>
      <c r="E16" s="23"/>
      <c r="F16" s="24"/>
      <c r="G16" s="84"/>
      <c r="H16" s="106"/>
      <c r="I16" s="17"/>
      <c r="J16" s="22"/>
      <c r="K16" s="23"/>
      <c r="L16" s="24"/>
    </row>
    <row r="17" spans="1:12" ht="15.75">
      <c r="A17" s="84"/>
      <c r="B17" s="106"/>
      <c r="C17" s="17"/>
      <c r="D17" s="22"/>
      <c r="E17" s="23"/>
      <c r="F17" s="24"/>
      <c r="G17" s="84"/>
      <c r="H17" s="106"/>
      <c r="I17" s="17"/>
      <c r="J17" s="22"/>
      <c r="K17" s="23"/>
      <c r="L17" s="24"/>
    </row>
    <row r="18" spans="1:12" ht="15.75">
      <c r="A18" s="84"/>
      <c r="B18" s="106"/>
      <c r="C18" s="17"/>
      <c r="D18" s="22"/>
      <c r="E18" s="23"/>
      <c r="F18" s="24"/>
      <c r="G18" s="84"/>
      <c r="H18" s="106"/>
      <c r="I18" s="17"/>
      <c r="J18" s="22"/>
      <c r="K18" s="23"/>
      <c r="L18" s="24"/>
    </row>
    <row r="19" spans="1:12" ht="16.5" thickBot="1">
      <c r="A19" s="49"/>
      <c r="B19" s="50"/>
      <c r="C19" s="38"/>
      <c r="D19" s="38"/>
      <c r="E19" s="38"/>
      <c r="F19" s="42"/>
      <c r="G19" s="36"/>
      <c r="H19" s="50"/>
      <c r="I19" s="38"/>
      <c r="J19" s="38"/>
      <c r="K19" s="38"/>
      <c r="L19" s="42"/>
    </row>
    <row r="20" spans="1:12" ht="15.75">
      <c r="A20" s="40" t="s">
        <v>0</v>
      </c>
      <c r="B20" s="41">
        <f>SUM(A8:B18)</f>
        <v>0</v>
      </c>
      <c r="C20" s="36"/>
      <c r="D20" s="36"/>
      <c r="E20" s="36"/>
      <c r="F20" s="42"/>
      <c r="G20" s="43" t="s">
        <v>0</v>
      </c>
      <c r="H20" s="44">
        <f>SUM(G8:H18)</f>
        <v>0</v>
      </c>
      <c r="I20" s="36"/>
      <c r="J20" s="36"/>
      <c r="K20" s="36"/>
      <c r="L20" s="42"/>
    </row>
    <row r="21" spans="1:12" ht="15.75">
      <c r="A21" s="45" t="s">
        <v>3</v>
      </c>
      <c r="B21" s="89">
        <f>B4-B20+H20</f>
        <v>0</v>
      </c>
      <c r="C21" s="89"/>
      <c r="D21" s="89"/>
      <c r="E21" s="89"/>
      <c r="F21" s="89"/>
      <c r="G21" s="89"/>
      <c r="H21" s="89"/>
      <c r="I21" s="89"/>
      <c r="J21" s="89"/>
      <c r="K21" s="89"/>
      <c r="L21" s="90"/>
    </row>
    <row r="22" spans="1:12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2" ht="15.75">
      <c r="A23" s="31"/>
      <c r="B23" s="31"/>
      <c r="C23" s="31"/>
      <c r="D23" s="31"/>
      <c r="E23" s="31"/>
      <c r="F23" s="88" t="s">
        <v>30</v>
      </c>
      <c r="G23" s="88"/>
      <c r="H23" s="88"/>
      <c r="I23" s="31"/>
      <c r="J23" s="31"/>
      <c r="K23" s="31"/>
      <c r="L23" s="31"/>
    </row>
    <row r="24" spans="1:12">
      <c r="A24" s="31"/>
      <c r="B24" s="31"/>
      <c r="C24" s="31"/>
      <c r="D24" s="31"/>
      <c r="E24" s="31"/>
      <c r="F24" s="86" t="s">
        <v>29</v>
      </c>
      <c r="G24" s="87"/>
      <c r="H24" s="47">
        <f>B4</f>
        <v>0</v>
      </c>
      <c r="I24" s="31"/>
      <c r="J24" s="31"/>
      <c r="K24" s="31"/>
      <c r="L24" s="31"/>
    </row>
    <row r="25" spans="1:12">
      <c r="A25" s="31"/>
      <c r="B25" s="31"/>
      <c r="C25" s="31"/>
      <c r="D25" s="31"/>
      <c r="E25" s="31"/>
      <c r="F25" s="86" t="s">
        <v>21</v>
      </c>
      <c r="G25" s="87"/>
      <c r="H25" s="47">
        <f>B20</f>
        <v>0</v>
      </c>
      <c r="I25" s="31"/>
      <c r="J25" s="31"/>
      <c r="K25" s="31"/>
      <c r="L25" s="31"/>
    </row>
    <row r="26" spans="1:12">
      <c r="A26" s="31"/>
      <c r="B26" s="31"/>
      <c r="C26" s="31"/>
      <c r="D26" s="31"/>
      <c r="E26" s="31"/>
      <c r="F26" s="86" t="s">
        <v>22</v>
      </c>
      <c r="G26" s="87"/>
      <c r="H26" s="48">
        <f>H20</f>
        <v>0</v>
      </c>
      <c r="I26" s="31"/>
      <c r="J26" s="31"/>
      <c r="K26" s="31"/>
      <c r="L26" s="31"/>
    </row>
    <row r="27" spans="1:1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1:1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</row>
    <row r="35" spans="1:12" ht="15.75">
      <c r="A35" s="31"/>
      <c r="B35" s="31"/>
      <c r="C35" s="31"/>
      <c r="D35" s="31"/>
      <c r="E35" s="31"/>
      <c r="F35" s="80" t="s">
        <v>40</v>
      </c>
      <c r="G35" s="80"/>
      <c r="H35" s="80"/>
      <c r="I35" s="80"/>
      <c r="J35" s="31"/>
      <c r="K35" s="31"/>
      <c r="L35" s="31"/>
    </row>
    <row r="36" spans="1:12">
      <c r="A36" s="31"/>
      <c r="B36" s="31"/>
      <c r="C36" s="31"/>
      <c r="D36" s="31"/>
      <c r="E36" s="31"/>
      <c r="F36" s="81" t="s">
        <v>47</v>
      </c>
      <c r="G36" s="81"/>
      <c r="H36" s="81"/>
      <c r="I36" s="81"/>
      <c r="J36" s="31"/>
      <c r="K36" s="31"/>
      <c r="L36" s="31"/>
    </row>
    <row r="37" spans="1:12">
      <c r="A37" s="31"/>
      <c r="B37" s="31"/>
      <c r="C37" s="31"/>
      <c r="D37" s="31"/>
      <c r="E37" s="31"/>
      <c r="F37" s="82">
        <f>H20*20%</f>
        <v>0</v>
      </c>
      <c r="G37" s="83"/>
      <c r="H37" s="25" t="s">
        <v>42</v>
      </c>
      <c r="I37" s="26">
        <f>H20*30%</f>
        <v>0</v>
      </c>
      <c r="J37" s="31"/>
      <c r="K37" s="31"/>
      <c r="L37" s="31"/>
    </row>
    <row r="38" spans="1:1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</row>
    <row r="39" spans="1:1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</row>
    <row r="40" spans="1:1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</sheetData>
  <mergeCells count="35">
    <mergeCell ref="A16:B16"/>
    <mergeCell ref="A17:B17"/>
    <mergeCell ref="G16:H16"/>
    <mergeCell ref="G17:H17"/>
    <mergeCell ref="A15:B15"/>
    <mergeCell ref="G15:H15"/>
    <mergeCell ref="A12:B12"/>
    <mergeCell ref="A11:B11"/>
    <mergeCell ref="A13:B13"/>
    <mergeCell ref="A14:B14"/>
    <mergeCell ref="G11:H11"/>
    <mergeCell ref="G12:H12"/>
    <mergeCell ref="G13:H13"/>
    <mergeCell ref="G14:H14"/>
    <mergeCell ref="G9:H9"/>
    <mergeCell ref="G8:H8"/>
    <mergeCell ref="F23:H23"/>
    <mergeCell ref="F24:G24"/>
    <mergeCell ref="F25:G25"/>
    <mergeCell ref="F35:I35"/>
    <mergeCell ref="F36:I36"/>
    <mergeCell ref="F37:G37"/>
    <mergeCell ref="F26:G26"/>
    <mergeCell ref="A2:L2"/>
    <mergeCell ref="A6:F6"/>
    <mergeCell ref="G6:L6"/>
    <mergeCell ref="B21:L21"/>
    <mergeCell ref="G7:H7"/>
    <mergeCell ref="A7:B7"/>
    <mergeCell ref="A18:B18"/>
    <mergeCell ref="A10:B10"/>
    <mergeCell ref="A8:B8"/>
    <mergeCell ref="A9:B9"/>
    <mergeCell ref="G18:H18"/>
    <mergeCell ref="G10:H10"/>
  </mergeCells>
  <dataValidations count="3">
    <dataValidation type="list" allowBlank="1" showInputMessage="1" showErrorMessage="1" sqref="D8:D18 J8:J18">
      <formula1>Junho</formula1>
    </dataValidation>
    <dataValidation type="list" allowBlank="1" showInputMessage="1" showErrorMessage="1" sqref="E8:E18 K8:K18">
      <formula1>Movimentação</formula1>
    </dataValidation>
    <dataValidation type="list" allowBlank="1" showInputMessage="1" showErrorMessage="1" sqref="F8:F18 L8:L18">
      <formula1>Classificação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Balanço</vt:lpstr>
      <vt:lpstr>Janeiro</vt:lpstr>
      <vt:lpstr>Fevereiro</vt:lpstr>
      <vt:lpstr>Plan2</vt:lpstr>
      <vt:lpstr>Plan3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Demonstrativo Final</vt:lpstr>
      <vt:lpstr>Referências</vt:lpstr>
      <vt:lpstr>Abril</vt:lpstr>
      <vt:lpstr>Agosto</vt:lpstr>
      <vt:lpstr>Classificação</vt:lpstr>
      <vt:lpstr>Dezembro</vt:lpstr>
      <vt:lpstr>Fevereiro</vt:lpstr>
      <vt:lpstr>Janeiro</vt:lpstr>
      <vt:lpstr>Julho</vt:lpstr>
      <vt:lpstr>Junho</vt:lpstr>
      <vt:lpstr>Maio</vt:lpstr>
      <vt:lpstr>Março</vt:lpstr>
      <vt:lpstr>Movimentação</vt:lpstr>
      <vt:lpstr>Novembro</vt:lpstr>
      <vt:lpstr>Outubro</vt:lpstr>
      <vt:lpstr>Setembro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Harion</dc:creator>
  <cp:lastModifiedBy>Harion</cp:lastModifiedBy>
  <dcterms:created xsi:type="dcterms:W3CDTF">2013-02-21T14:31:14Z</dcterms:created>
  <dcterms:modified xsi:type="dcterms:W3CDTF">2017-12-03T20:50:42Z</dcterms:modified>
</cp:coreProperties>
</file>